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8975" windowHeight="8145" activeTab="5"/>
  </bookViews>
  <sheets>
    <sheet name="PFV" sheetId="1" r:id="rId1"/>
    <sheet name="KT" sheetId="2" r:id="rId2"/>
    <sheet name="RG" sheetId="3" r:id="rId3"/>
    <sheet name="UG" sheetId="4" r:id="rId4"/>
    <sheet name="Pf" sheetId="5" r:id="rId5"/>
    <sheet name="RŐ" sheetId="6" r:id="rId6"/>
  </sheets>
  <calcPr calcId="144525"/>
</workbook>
</file>

<file path=xl/calcChain.xml><?xml version="1.0" encoding="utf-8"?>
<calcChain xmlns="http://schemas.openxmlformats.org/spreadsheetml/2006/main">
  <c r="G18" i="6" l="1"/>
  <c r="A3" i="6"/>
  <c r="G28" i="5"/>
  <c r="G24" i="5"/>
  <c r="A3" i="5"/>
  <c r="F17" i="4"/>
  <c r="E17" i="4"/>
  <c r="D17" i="4"/>
  <c r="G17" i="4" s="1"/>
  <c r="F7" i="4"/>
  <c r="E7" i="4"/>
  <c r="D7" i="4"/>
  <c r="G7" i="4" s="1"/>
  <c r="A3" i="4"/>
  <c r="F24" i="3"/>
  <c r="E24" i="3"/>
  <c r="D24" i="3"/>
  <c r="G24" i="3" s="1"/>
  <c r="G18" i="3"/>
  <c r="G15" i="3"/>
  <c r="G8" i="3"/>
  <c r="F8" i="3"/>
  <c r="E8" i="3"/>
  <c r="D8" i="3"/>
  <c r="A3" i="3"/>
  <c r="G21" i="2"/>
  <c r="F21" i="2"/>
  <c r="E21" i="2"/>
  <c r="D21" i="2"/>
  <c r="G7" i="2"/>
  <c r="F7" i="2"/>
  <c r="E7" i="2"/>
  <c r="D7" i="2"/>
  <c r="A3" i="2"/>
  <c r="H20" i="1"/>
  <c r="H17" i="1"/>
  <c r="G17" i="1"/>
  <c r="F17" i="1"/>
  <c r="E17" i="1"/>
  <c r="H11" i="1"/>
  <c r="H8" i="1" s="1"/>
  <c r="G8" i="1"/>
  <c r="F8" i="1"/>
  <c r="E8" i="1"/>
</calcChain>
</file>

<file path=xl/sharedStrings.xml><?xml version="1.0" encoding="utf-8"?>
<sst xmlns="http://schemas.openxmlformats.org/spreadsheetml/2006/main" count="358" uniqueCount="195">
  <si>
    <t>bv. Intézet</t>
  </si>
  <si>
    <t>kitöltő neve</t>
  </si>
  <si>
    <t>2022 január - 2022 június</t>
  </si>
  <si>
    <t>4.</t>
  </si>
  <si>
    <t xml:space="preserve">Utógondozás keretében végzett reintegrációs tevékenység
(reintegrációs gondozás)
Gondozás keretében végzett reintegrációs tevékenység
(reintegrációs gondozás)
</t>
  </si>
  <si>
    <t xml:space="preserve">Felnőtt korúak </t>
  </si>
  <si>
    <t>Előző időszakról folyamatban maradt</t>
  </si>
  <si>
    <t>Az időszak alatt érkezett</t>
  </si>
  <si>
    <t>Az időszak alatt befejezett</t>
  </si>
  <si>
    <t>Az időszak végén folyamatban maradt</t>
  </si>
  <si>
    <t>4.1</t>
  </si>
  <si>
    <t>Összesen:</t>
  </si>
  <si>
    <t>4.1.1</t>
  </si>
  <si>
    <t>ebből</t>
  </si>
  <si>
    <t>feltételes szabadságra bocsátott elítélt</t>
  </si>
  <si>
    <t>4.1.2</t>
  </si>
  <si>
    <t>kitöltve szabadult elítélt</t>
  </si>
  <si>
    <t>4.1.3</t>
  </si>
  <si>
    <t>külföldi székhelyű bv. szervtől szabadult magyar állampolgár</t>
  </si>
  <si>
    <t>4.1.4</t>
  </si>
  <si>
    <t>magyarországi lakó-vagy tartózkodási hellyel rendelkező, szabadult külföldi állampolgár</t>
  </si>
  <si>
    <t>Utógondozottak száma</t>
  </si>
  <si>
    <t>4.1.5</t>
  </si>
  <si>
    <t>férfiak száma</t>
  </si>
  <si>
    <t>4.1.6</t>
  </si>
  <si>
    <t>nők száma</t>
  </si>
  <si>
    <t>4.2</t>
  </si>
  <si>
    <t>Fiatalkorúak</t>
  </si>
  <si>
    <t>4.2.1</t>
  </si>
  <si>
    <t>4.2.2</t>
  </si>
  <si>
    <t>4.2.3</t>
  </si>
  <si>
    <t>4.2.4</t>
  </si>
  <si>
    <t>4.2.5</t>
  </si>
  <si>
    <t>a magyarországi lakó-vagy tartózkodási hellyel rendelkező külföldi állampolgár</t>
  </si>
  <si>
    <t>4.2.6</t>
  </si>
  <si>
    <t>4.2.7</t>
  </si>
  <si>
    <t>2</t>
  </si>
  <si>
    <t xml:space="preserve">Környezettanulmány  </t>
  </si>
  <si>
    <t>2.1</t>
  </si>
  <si>
    <t>2.1.1</t>
  </si>
  <si>
    <t>szabadságvesztést vagy elzárást töltő elítélt kegyelmi kérelme</t>
  </si>
  <si>
    <t>2.1.2</t>
  </si>
  <si>
    <t>feltételes szabadságon lévő elítélt kegyelmi kérelme</t>
  </si>
  <si>
    <t>2.1.3</t>
  </si>
  <si>
    <t>kötelező kegyelmi eljárás</t>
  </si>
  <si>
    <t>2.1.4</t>
  </si>
  <si>
    <t>büntetés félbeszakítás</t>
  </si>
  <si>
    <t>2.1.5</t>
  </si>
  <si>
    <t>reintegrációs őrizetbe helyezést megelőzően (2015. 04. 01-től)</t>
  </si>
  <si>
    <t>2.1.6</t>
  </si>
  <si>
    <t>társadalmi kötődés programba való helyezést megelőzően</t>
  </si>
  <si>
    <t>2.1.7</t>
  </si>
  <si>
    <t>enyhébb végrehajtási szabályok alkalmazását megelőző eljárás</t>
  </si>
  <si>
    <t>2.1.8</t>
  </si>
  <si>
    <t>feltételes szabadságra bocsátás engedélyezését megelőzően</t>
  </si>
  <si>
    <t>Terheltek száma</t>
  </si>
  <si>
    <t>2.1.9</t>
  </si>
  <si>
    <t>2.1.10</t>
  </si>
  <si>
    <t>2.2</t>
  </si>
  <si>
    <t>2.2.1</t>
  </si>
  <si>
    <t>2.2.2</t>
  </si>
  <si>
    <t>2.2.3</t>
  </si>
  <si>
    <t>reintegrációs őrizetbe helyezést megelőzően (2015.04.01-től)</t>
  </si>
  <si>
    <t>2.2.4</t>
  </si>
  <si>
    <t>befogadó részlegbe helyezést megelőzően</t>
  </si>
  <si>
    <t>2.2.5</t>
  </si>
  <si>
    <t>2.2.6</t>
  </si>
  <si>
    <t>2.2.7</t>
  </si>
  <si>
    <t>2.2.8</t>
  </si>
  <si>
    <t>2.2.10</t>
  </si>
  <si>
    <t>2.2.11</t>
  </si>
  <si>
    <t>3.</t>
  </si>
  <si>
    <t xml:space="preserve">Gondozás keretében végzett reintegrációs tevékenység
(reintegrációs gondozás)
Gondozás keretében végzett reintegrációs tevékenység
(reintegrációs gondozás)
</t>
  </si>
  <si>
    <t>Szabadulásra felkészítés</t>
  </si>
  <si>
    <t>3.1</t>
  </si>
  <si>
    <t>3.1.1</t>
  </si>
  <si>
    <t>egy évig terj. szab. veszt.</t>
  </si>
  <si>
    <t>3.1.2</t>
  </si>
  <si>
    <t>egytől öt évig terj. szab. veszt.</t>
  </si>
  <si>
    <t>3.1.3</t>
  </si>
  <si>
    <t>öttől tíz évig trej. szab. veszt.</t>
  </si>
  <si>
    <t>3.1.4</t>
  </si>
  <si>
    <t>tíz évnél hossz. szab. veszt.</t>
  </si>
  <si>
    <t>3.1.5</t>
  </si>
  <si>
    <t>társadalmi kötődési program keretében</t>
  </si>
  <si>
    <t>3.1.6</t>
  </si>
  <si>
    <t>egyéb szabadulásra felkészítési ügyek</t>
  </si>
  <si>
    <t>Reintegrációs gondozásban résztvevő összes elítéltek száma</t>
  </si>
  <si>
    <t>3.1.7</t>
  </si>
  <si>
    <t>3.1.8</t>
  </si>
  <si>
    <t>Társadalmi Kötődési Programban résztvevő elítéltek száma</t>
  </si>
  <si>
    <t>3.1.9</t>
  </si>
  <si>
    <t>3.1.10</t>
  </si>
  <si>
    <t>3.2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</si>
  <si>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</si>
  <si>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</si>
  <si>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</si>
  <si>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</si>
  <si>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</si>
  <si>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</si>
  <si>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</si>
  <si>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</si>
  <si>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</si>
  <si>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</si>
  <si>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időszak:</t>
  </si>
  <si>
    <t>2015.03</t>
  </si>
  <si>
    <t>Sorszám</t>
  </si>
  <si>
    <t xml:space="preserve">Jelentés a pártfogó felügyelői tevékenységről </t>
  </si>
  <si>
    <t>2015.04</t>
  </si>
  <si>
    <t>1.</t>
  </si>
  <si>
    <t>Pártfogó felügyelői vélemény</t>
  </si>
  <si>
    <t>2015.05</t>
  </si>
  <si>
    <t>Felnőtt korúak</t>
  </si>
  <si>
    <t>2015.06</t>
  </si>
  <si>
    <t xml:space="preserve"> </t>
  </si>
  <si>
    <t>2015.07</t>
  </si>
  <si>
    <t>1.1</t>
  </si>
  <si>
    <t>2015.08</t>
  </si>
  <si>
    <t>1.1.2</t>
  </si>
  <si>
    <t>büntetés-végrehajtási bíró által elrendelt</t>
  </si>
  <si>
    <t>nem személy elleni erőszakos bűncselekményt elkövetők feltételes szabadságra bocsátásának elbírálásához</t>
  </si>
  <si>
    <t>2015.09</t>
  </si>
  <si>
    <t>1.1.3</t>
  </si>
  <si>
    <t>személy elleni erőszakos bűncselekményt elkövetők, illetve életfogytig tartó szabadságvesztést töltők feltételes szabadságra bocsátásának elbírálásához</t>
  </si>
  <si>
    <t>2015.10</t>
  </si>
  <si>
    <t>1.1.4</t>
  </si>
  <si>
    <t>egyéb esetben</t>
  </si>
  <si>
    <t>2015.11</t>
  </si>
  <si>
    <t>2015.12</t>
  </si>
  <si>
    <t>1.1.5</t>
  </si>
  <si>
    <t>1.1.6</t>
  </si>
  <si>
    <t>2.</t>
  </si>
  <si>
    <t>1.2</t>
  </si>
  <si>
    <t>1.2.1</t>
  </si>
  <si>
    <t xml:space="preserve">nem személy elleni erőszakos bűncselekményt elkövetők feltételes szabadságra bocsátásának elbírálásához </t>
  </si>
  <si>
    <t>1.2.2</t>
  </si>
  <si>
    <t>1.2.3</t>
  </si>
  <si>
    <t>1.2.4</t>
  </si>
  <si>
    <t>1.2.5</t>
  </si>
  <si>
    <t>6.</t>
  </si>
  <si>
    <t>Reintegrációs őrizet</t>
  </si>
  <si>
    <t>6.1</t>
  </si>
  <si>
    <t>6.1.1</t>
  </si>
  <si>
    <t xml:space="preserve">Összesen </t>
  </si>
  <si>
    <t>6.1.2</t>
  </si>
  <si>
    <t>reintegrációs őrizet megszüntetésére</t>
  </si>
  <si>
    <t>6.1.3</t>
  </si>
  <si>
    <t>szabadságra bocsátás elbírálásához</t>
  </si>
  <si>
    <t>Pártfogoltak száma</t>
  </si>
  <si>
    <t>6.1.4</t>
  </si>
  <si>
    <t>6.1.5</t>
  </si>
  <si>
    <t>6.2</t>
  </si>
  <si>
    <t>6.2.1</t>
  </si>
  <si>
    <t>6.2.2</t>
  </si>
  <si>
    <t>6.2.3</t>
  </si>
  <si>
    <t>6.2.4</t>
  </si>
  <si>
    <t>6.2.5</t>
  </si>
  <si>
    <t>5.</t>
  </si>
  <si>
    <t>A feltételes szabadságvesztés tartamára törvény alapján fennálló vagy elrendelt pártfogó felügyelet végrehajtása</t>
  </si>
  <si>
    <t>5.1</t>
  </si>
  <si>
    <t>Összesen A feltételes szabadságvesztés tartamára törvény alapján fennálló vagy elrendelt pártfogó felügyelet végrehajtása</t>
  </si>
  <si>
    <t>5.1.2</t>
  </si>
  <si>
    <t>életfogytig tartó szabadságvesztésből feltételes szabadságra bocsátott elítélt</t>
  </si>
  <si>
    <t>5.1.3</t>
  </si>
  <si>
    <t>külön magatartási szabály mellette elrendelt feltételes szabadságra bocsátott elítélt</t>
  </si>
  <si>
    <t>5.1.4</t>
  </si>
  <si>
    <t>visszaesők száma</t>
  </si>
  <si>
    <t>Bv. pártfogó felügyelői javaslatok száma</t>
  </si>
  <si>
    <t>5.1.5</t>
  </si>
  <si>
    <t>feltételes szabadság megszüntetésére, súlyos magatartási szabályszegés miatt</t>
  </si>
  <si>
    <t>reint ő megsz</t>
  </si>
  <si>
    <r>
      <t>·</t>
    </r>
    <r>
      <rPr>
        <sz val="7"/>
        <color rgb="FF00B050"/>
        <rFont val="Times New Roman"/>
        <family val="1"/>
      </rPr>
      <t xml:space="preserve">         </t>
    </r>
    <r>
      <rPr>
        <sz val="12"/>
        <color rgb="FF00B050"/>
        <rFont val="Times New Roman"/>
        <family val="1"/>
      </rPr>
      <t>összefoglaló jelentés reintegrációs őrizet megszüntetésére</t>
    </r>
  </si>
  <si>
    <t>5.1.6</t>
  </si>
  <si>
    <t>külön magatartási szabály módosítására</t>
  </si>
  <si>
    <t>pártf felügy elr</t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</si>
  <si>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összefoglaló jelentés feltételes szabadság elbírálásához</t>
    </r>
  </si>
  <si>
    <t>5.1.7</t>
  </si>
  <si>
    <t>feltételes szabadság megszüntetése a Btk 70§. (3) bek. alapján, ha annak szükségessége már nem áll fenn</t>
  </si>
  <si>
    <t>5.1.8</t>
  </si>
  <si>
    <t>5.1.9</t>
  </si>
  <si>
    <t>5.2</t>
  </si>
  <si>
    <t>5.2.1</t>
  </si>
  <si>
    <t>Összesen: A feltételes szabadságvesztés tartamára törvény alapján fennálló vagy elrendelt pártfogó felügyelet végrehajtása</t>
  </si>
  <si>
    <t>5.2.2</t>
  </si>
  <si>
    <t>külön magatartási szabály mellette elrendelt feltételes szabadságra bocsátott elítélt,</t>
  </si>
  <si>
    <t>5.2.3</t>
  </si>
  <si>
    <t>5.2.4</t>
  </si>
  <si>
    <t>nevelésbe vettek száma</t>
  </si>
  <si>
    <t xml:space="preserve">Bv. pártfogó felügyelői javaslatok száma </t>
  </si>
  <si>
    <t>5.2.5</t>
  </si>
  <si>
    <t>feltételes szabadság megszüntetésére súlyos magatartási szabályszegés miatt</t>
  </si>
  <si>
    <t>5.2.6</t>
  </si>
  <si>
    <t>5.2.7</t>
  </si>
  <si>
    <t>5.2.8</t>
  </si>
  <si>
    <t>5.2.9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</si>
</sst>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E]yyyy/\ mmmm;@"/>
    <numFmt numFmtId="165" formatCode="yy/mm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B050"/>
      <name val="Symbol"/>
      <family val="1"/>
    </font>
    <font>
      <sz val="12"/>
      <color rgb="FFFF0000"/>
      <name val="Symbol"/>
      <family val="1"/>
    </font>
    <font>
      <sz val="7"/>
      <color rgb="FF00B050"/>
      <name val="Times New Roman"/>
      <family val="1"/>
    </font>
    <font>
      <sz val="12"/>
      <color rgb="FF00B050"/>
      <name val="Times New Roman"/>
      <family val="1"/>
    </font>
    <font>
      <sz val="7"/>
      <color rgb="FFFF0000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5" borderId="0"/>
  </cellStyleXfs>
  <cellXfs count="132">
    <xf numFmtId="0" fontId="0" fillId="0" borderId="0" xfId="0" applyNumberFormat="1" applyFont="1" applyFill="1" applyBorder="1"/>
    <xf numFmtId="0" fontId="6" fillId="5" borderId="0" xfId="1" applyNumberFormat="1" applyFont="1" applyFill="1" applyBorder="1"/>
    <xf numFmtId="0" fontId="0" fillId="0" borderId="0" xfId="0" applyNumberFormat="1" applyFont="1" applyFill="1" applyBorder="1"/>
    <xf numFmtId="0" fontId="1" fillId="2" borderId="1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/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/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/>
    <xf numFmtId="49" fontId="0" fillId="3" borderId="4" xfId="0" applyNumberFormat="1" applyFont="1" applyFill="1" applyBorder="1" applyAlignment="1">
      <alignment horizontal="left" vertical="center" wrapText="1"/>
    </xf>
    <xf numFmtId="0" fontId="0" fillId="3" borderId="5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0" fillId="3" borderId="2" xfId="0" applyNumberFormat="1" applyFont="1" applyFill="1" applyBorder="1" applyAlignment="1">
      <alignment horizontal="left"/>
    </xf>
    <xf numFmtId="0" fontId="0" fillId="3" borderId="6" xfId="0" applyNumberFormat="1" applyFont="1" applyFill="1" applyBorder="1" applyAlignment="1">
      <alignment wrapText="1"/>
    </xf>
    <xf numFmtId="0" fontId="0" fillId="3" borderId="2" xfId="0" applyNumberFormat="1" applyFont="1" applyFill="1" applyBorder="1"/>
    <xf numFmtId="0" fontId="0" fillId="3" borderId="0" xfId="0" applyNumberFormat="1" applyFont="1" applyFill="1" applyBorder="1"/>
    <xf numFmtId="0" fontId="0" fillId="3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wrapText="1"/>
    </xf>
    <xf numFmtId="49" fontId="0" fillId="3" borderId="7" xfId="0" applyNumberFormat="1" applyFont="1" applyFill="1" applyBorder="1" applyAlignment="1">
      <alignment horizontal="left"/>
    </xf>
    <xf numFmtId="0" fontId="0" fillId="3" borderId="2" xfId="0" applyNumberFormat="1" applyFont="1" applyFill="1" applyBorder="1" applyAlignment="1">
      <alignment horizontal="center" wrapText="1"/>
    </xf>
    <xf numFmtId="0" fontId="0" fillId="3" borderId="2" xfId="0" applyNumberFormat="1" applyFont="1" applyFill="1" applyBorder="1" applyAlignment="1">
      <alignment horizontal="left" wrapText="1"/>
    </xf>
    <xf numFmtId="0" fontId="0" fillId="3" borderId="4" xfId="0" applyNumberFormat="1" applyFont="1" applyFill="1" applyBorder="1" applyAlignment="1">
      <alignment wrapText="1"/>
    </xf>
    <xf numFmtId="0" fontId="0" fillId="3" borderId="4" xfId="0" applyNumberFormat="1" applyFont="1" applyFill="1" applyBorder="1"/>
    <xf numFmtId="49" fontId="0" fillId="3" borderId="8" xfId="0" applyNumberFormat="1" applyFont="1" applyFill="1" applyBorder="1"/>
    <xf numFmtId="49" fontId="0" fillId="3" borderId="9" xfId="0" applyNumberFormat="1" applyFont="1" applyFill="1" applyBorder="1"/>
    <xf numFmtId="0" fontId="0" fillId="3" borderId="2" xfId="0" applyNumberFormat="1" applyFont="1" applyFill="1" applyBorder="1" applyAlignment="1">
      <alignment vertical="center" wrapText="1"/>
    </xf>
    <xf numFmtId="0" fontId="0" fillId="3" borderId="10" xfId="0" applyNumberFormat="1" applyFont="1" applyFill="1" applyBorder="1" applyAlignment="1">
      <alignment vertical="center" wrapText="1"/>
    </xf>
    <xf numFmtId="49" fontId="0" fillId="3" borderId="11" xfId="0" applyNumberFormat="1" applyFont="1" applyFill="1" applyBorder="1"/>
    <xf numFmtId="0" fontId="0" fillId="3" borderId="6" xfId="0" applyNumberFormat="1" applyFont="1" applyFill="1" applyBorder="1" applyAlignment="1">
      <alignment vertical="top" wrapText="1"/>
    </xf>
    <xf numFmtId="0" fontId="0" fillId="3" borderId="0" xfId="0" applyNumberFormat="1" applyFont="1" applyFill="1" applyBorder="1" applyAlignment="1">
      <alignment wrapText="1"/>
    </xf>
    <xf numFmtId="0" fontId="0" fillId="3" borderId="2" xfId="0" applyNumberFormat="1" applyFont="1" applyFill="1" applyBorder="1" applyAlignment="1">
      <alignment wrapText="1"/>
    </xf>
    <xf numFmtId="0" fontId="0" fillId="4" borderId="12" xfId="0" applyNumberFormat="1" applyFont="1" applyFill="1" applyBorder="1" applyProtection="1">
      <protection locked="0"/>
    </xf>
    <xf numFmtId="0" fontId="0" fillId="4" borderId="2" xfId="0" applyNumberFormat="1" applyFont="1" applyFill="1" applyBorder="1" applyProtection="1">
      <protection locked="0"/>
    </xf>
    <xf numFmtId="0" fontId="0" fillId="4" borderId="0" xfId="0" applyNumberFormat="1" applyFont="1" applyFill="1" applyBorder="1" applyProtection="1">
      <protection locked="0"/>
    </xf>
    <xf numFmtId="0" fontId="0" fillId="4" borderId="11" xfId="0" applyNumberFormat="1" applyFon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0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NumberFormat="1" applyFont="1" applyFill="1" applyBorder="1" applyProtection="1">
      <protection locked="0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/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0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0" fillId="0" borderId="13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13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Protection="1">
      <protection locked="0"/>
    </xf>
    <xf numFmtId="0" fontId="5" fillId="4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>
      <alignment horizontal="left" vertical="center" indent="10"/>
    </xf>
    <xf numFmtId="0" fontId="8" fillId="0" borderId="0" xfId="0" applyNumberFormat="1" applyFont="1" applyFill="1" applyBorder="1" applyAlignment="1">
      <alignment horizontal="left" vertical="center" indent="10"/>
    </xf>
    <xf numFmtId="49" fontId="0" fillId="3" borderId="2" xfId="0" applyNumberFormat="1" applyFont="1" applyFill="1" applyBorder="1" applyAlignment="1">
      <alignment vertical="top"/>
    </xf>
    <xf numFmtId="49" fontId="0" fillId="3" borderId="3" xfId="0" applyNumberFormat="1" applyFont="1" applyFill="1" applyBorder="1" applyAlignment="1">
      <alignment vertical="top"/>
    </xf>
    <xf numFmtId="49" fontId="0" fillId="3" borderId="2" xfId="0" applyNumberFormat="1" applyFont="1" applyFill="1" applyBorder="1"/>
    <xf numFmtId="49" fontId="0" fillId="3" borderId="3" xfId="0" applyNumberFormat="1" applyFont="1" applyFill="1" applyBorder="1"/>
    <xf numFmtId="0" fontId="0" fillId="3" borderId="6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164" fontId="0" fillId="4" borderId="12" xfId="0" applyNumberFormat="1" applyFont="1" applyFill="1" applyBorder="1" applyAlignment="1" applyProtection="1">
      <alignment horizontal="left" vertical="center" wrapText="1"/>
      <protection locked="0"/>
    </xf>
    <xf numFmtId="164" fontId="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0" fillId="3" borderId="14" xfId="0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1" fillId="2" borderId="12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3" borderId="12" xfId="0" applyNumberFormat="1" applyFont="1" applyFill="1" applyBorder="1" applyAlignment="1">
      <alignment horizontal="left"/>
    </xf>
    <xf numFmtId="0" fontId="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6" xfId="0" applyNumberFormat="1" applyFont="1" applyFill="1" applyBorder="1"/>
    <xf numFmtId="0" fontId="0" fillId="3" borderId="12" xfId="0" applyNumberFormat="1" applyFont="1" applyFill="1" applyBorder="1"/>
    <xf numFmtId="0" fontId="0" fillId="3" borderId="1" xfId="0" applyNumberFormat="1" applyFont="1" applyFill="1" applyBorder="1"/>
    <xf numFmtId="0" fontId="0" fillId="3" borderId="3" xfId="0" applyNumberFormat="1" applyFont="1" applyFill="1" applyBorder="1" applyAlignment="1">
      <alignment horizontal="center" vertical="center" textRotation="90"/>
    </xf>
    <xf numFmtId="0" fontId="0" fillId="3" borderId="7" xfId="0" applyNumberFormat="1" applyFont="1" applyFill="1" applyBorder="1" applyAlignment="1">
      <alignment horizontal="center" vertical="center" textRotation="90"/>
    </xf>
    <xf numFmtId="0" fontId="0" fillId="3" borderId="4" xfId="0" applyNumberFormat="1" applyFont="1" applyFill="1" applyBorder="1" applyAlignment="1">
      <alignment horizontal="center" vertical="center" textRotation="90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 wrapText="1"/>
    </xf>
    <xf numFmtId="0" fontId="0" fillId="3" borderId="7" xfId="0" applyNumberFormat="1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left"/>
    </xf>
    <xf numFmtId="0" fontId="0" fillId="2" borderId="12" xfId="0" applyNumberFormat="1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center"/>
    </xf>
    <xf numFmtId="0" fontId="0" fillId="3" borderId="12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left"/>
    </xf>
    <xf numFmtId="0" fontId="1" fillId="3" borderId="12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1" fillId="3" borderId="8" xfId="0" applyNumberFormat="1" applyFont="1" applyFill="1" applyBorder="1" applyAlignment="1">
      <alignment horizontal="left"/>
    </xf>
    <xf numFmtId="0" fontId="1" fillId="3" borderId="14" xfId="0" applyNumberFormat="1" applyFont="1" applyFill="1" applyBorder="1" applyAlignment="1">
      <alignment horizontal="left"/>
    </xf>
    <xf numFmtId="0" fontId="1" fillId="3" borderId="15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0" fillId="3" borderId="8" xfId="0" applyNumberFormat="1" applyFont="1" applyFill="1" applyBorder="1" applyAlignment="1">
      <alignment horizontal="center"/>
    </xf>
    <xf numFmtId="0" fontId="0" fillId="3" borderId="15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1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left" wrapText="1"/>
    </xf>
    <xf numFmtId="0" fontId="1" fillId="3" borderId="19" xfId="0" applyNumberFormat="1" applyFont="1" applyFill="1" applyBorder="1" applyAlignment="1">
      <alignment horizontal="left"/>
    </xf>
    <xf numFmtId="0" fontId="1" fillId="2" borderId="16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0" fontId="1" fillId="3" borderId="19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left" vertical="top" wrapText="1"/>
    </xf>
  </cellXfs>
  <cellStyles count="2">
    <cellStyle name="Normál" xfId="0" builtinId="0"/>
    <cellStyle name="Rossz" xfId="1" builtinId="27"/>
  </cellStyles>
  <dxfs count="9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 val="0"/>
        <i/>
        <color rgb="FFFFFF00"/>
      </font>
      <fill>
        <patternFill>
          <bgColor rgb="FFFF0000"/>
        </patternFill>
      </fill>
    </dxf>
    <dxf>
      <font>
        <b val="0"/>
        <i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7" workbookViewId="0">
      <selection activeCell="C9" sqref="C9:C11"/>
    </sheetView>
  </sheetViews>
  <sheetFormatPr defaultRowHeight="15" x14ac:dyDescent="0.25"/>
  <cols>
    <col min="1" max="1" width="9.140625" style="9" customWidth="1"/>
    <col min="2" max="2" width="9.140625" style="2" customWidth="1"/>
    <col min="3" max="3" width="12.28515625" style="2" customWidth="1"/>
    <col min="4" max="4" width="24.28515625" style="2" customWidth="1"/>
    <col min="5" max="5" width="12.28515625" style="2" customWidth="1"/>
    <col min="6" max="6" width="10.5703125" style="2" customWidth="1"/>
    <col min="7" max="7" width="12.5703125" style="2" customWidth="1"/>
    <col min="8" max="8" width="12.28515625" style="2" customWidth="1"/>
    <col min="17" max="17" width="11.140625" style="2" customWidth="1"/>
    <col min="18" max="18" width="12.140625" style="49" customWidth="1"/>
    <col min="19" max="19" width="11.5703125" style="50" bestFit="1" customWidth="1"/>
    <col min="20" max="20" width="9.140625" style="52" customWidth="1"/>
  </cols>
  <sheetData>
    <row r="1" spans="1:20" x14ac:dyDescent="0.25">
      <c r="A1" s="82" t="s">
        <v>0</v>
      </c>
      <c r="B1" s="82"/>
      <c r="C1" s="83"/>
      <c r="D1" s="84"/>
      <c r="E1" s="84"/>
      <c r="F1" s="84"/>
      <c r="G1" s="84"/>
      <c r="H1" s="85"/>
      <c r="I1" s="46"/>
      <c r="J1" s="46"/>
      <c r="L1" s="46"/>
      <c r="M1" s="46"/>
      <c r="T1" s="51"/>
    </row>
    <row r="2" spans="1:20" x14ac:dyDescent="0.25">
      <c r="A2" s="82" t="s">
        <v>1</v>
      </c>
      <c r="B2" s="82"/>
      <c r="C2" s="83"/>
      <c r="D2" s="84"/>
      <c r="E2" s="84"/>
      <c r="F2" s="84"/>
      <c r="G2" s="84"/>
      <c r="H2" s="85"/>
      <c r="T2" s="51"/>
    </row>
    <row r="3" spans="1:20" x14ac:dyDescent="0.25">
      <c r="A3" s="72" t="s">
        <v>104</v>
      </c>
      <c r="B3" s="73"/>
      <c r="C3" s="74" t="s">
        <v>2</v>
      </c>
      <c r="D3" s="74"/>
      <c r="E3" s="74"/>
      <c r="F3" s="74"/>
      <c r="G3" s="74"/>
      <c r="H3" s="75"/>
      <c r="S3" s="50" t="s">
        <v>105</v>
      </c>
      <c r="T3" s="51"/>
    </row>
    <row r="4" spans="1:20" x14ac:dyDescent="0.25">
      <c r="A4" s="10" t="s">
        <v>106</v>
      </c>
      <c r="B4" s="86" t="s">
        <v>107</v>
      </c>
      <c r="C4" s="87"/>
      <c r="D4" s="87"/>
      <c r="E4" s="87"/>
      <c r="F4" s="87"/>
      <c r="G4" s="87"/>
      <c r="H4" s="88"/>
      <c r="S4" s="50" t="s">
        <v>108</v>
      </c>
      <c r="T4" s="51"/>
    </row>
    <row r="5" spans="1:20" x14ac:dyDescent="0.25">
      <c r="A5" s="11" t="s">
        <v>109</v>
      </c>
      <c r="B5" s="82" t="s">
        <v>110</v>
      </c>
      <c r="C5" s="82"/>
      <c r="D5" s="82"/>
      <c r="E5" s="82"/>
      <c r="F5" s="82"/>
      <c r="G5" s="82"/>
      <c r="H5" s="73"/>
      <c r="S5" s="50" t="s">
        <v>111</v>
      </c>
      <c r="T5" s="51"/>
    </row>
    <row r="6" spans="1:20" x14ac:dyDescent="0.25">
      <c r="A6" s="12"/>
      <c r="B6" s="82" t="s">
        <v>112</v>
      </c>
      <c r="C6" s="82"/>
      <c r="D6" s="82"/>
      <c r="E6" s="82"/>
      <c r="F6" s="82"/>
      <c r="G6" s="82"/>
      <c r="H6" s="73"/>
      <c r="S6" s="50" t="s">
        <v>113</v>
      </c>
      <c r="T6" s="51"/>
    </row>
    <row r="7" spans="1:20" ht="60" x14ac:dyDescent="0.25">
      <c r="A7" s="13" t="s">
        <v>114</v>
      </c>
      <c r="B7" s="76" t="s">
        <v>114</v>
      </c>
      <c r="C7" s="77"/>
      <c r="D7" s="78"/>
      <c r="E7" s="14" t="s">
        <v>6</v>
      </c>
      <c r="F7" s="14" t="s">
        <v>7</v>
      </c>
      <c r="G7" s="14" t="s">
        <v>8</v>
      </c>
      <c r="H7" s="14" t="s">
        <v>9</v>
      </c>
      <c r="S7" s="50" t="s">
        <v>115</v>
      </c>
      <c r="T7" s="51"/>
    </row>
    <row r="8" spans="1:20" x14ac:dyDescent="0.25">
      <c r="A8" s="15" t="s">
        <v>116</v>
      </c>
      <c r="B8" s="79" t="s">
        <v>11</v>
      </c>
      <c r="C8" s="80"/>
      <c r="D8" s="81"/>
      <c r="E8" s="3">
        <f>E9+E10+E11</f>
        <v>45</v>
      </c>
      <c r="F8" s="3">
        <f>SUM(F9:F11)</f>
        <v>40</v>
      </c>
      <c r="G8" s="3">
        <f>SUM(G9:G11)</f>
        <v>56</v>
      </c>
      <c r="H8" s="3">
        <f>SUM(H9:H11)</f>
        <v>29</v>
      </c>
      <c r="S8" s="50" t="s">
        <v>117</v>
      </c>
      <c r="T8" s="51"/>
    </row>
    <row r="9" spans="1:20" ht="90" x14ac:dyDescent="0.25">
      <c r="A9" s="16" t="s">
        <v>118</v>
      </c>
      <c r="B9" s="89" t="s">
        <v>13</v>
      </c>
      <c r="C9" s="95" t="s">
        <v>119</v>
      </c>
      <c r="D9" s="17" t="s">
        <v>120</v>
      </c>
      <c r="E9" s="42">
        <v>45</v>
      </c>
      <c r="F9" s="35">
        <v>21</v>
      </c>
      <c r="G9" s="36">
        <v>41</v>
      </c>
      <c r="H9" s="5">
        <v>25</v>
      </c>
      <c r="I9" s="61"/>
      <c r="J9" s="62"/>
      <c r="K9" s="62"/>
      <c r="L9" s="62"/>
      <c r="M9" s="62"/>
      <c r="N9" s="62"/>
      <c r="O9" s="62"/>
      <c r="P9" s="62"/>
      <c r="S9" s="50" t="s">
        <v>121</v>
      </c>
      <c r="T9" s="51"/>
    </row>
    <row r="10" spans="1:20" ht="120" x14ac:dyDescent="0.25">
      <c r="A10" s="16" t="s">
        <v>122</v>
      </c>
      <c r="B10" s="90"/>
      <c r="C10" s="96"/>
      <c r="D10" s="17" t="s">
        <v>123</v>
      </c>
      <c r="E10" s="36">
        <v>0</v>
      </c>
      <c r="F10" s="36">
        <v>19</v>
      </c>
      <c r="G10" s="36">
        <v>15</v>
      </c>
      <c r="H10" s="5">
        <v>4</v>
      </c>
      <c r="I10" s="61"/>
      <c r="J10" s="62"/>
      <c r="K10" s="62"/>
      <c r="L10" s="62"/>
      <c r="M10" s="62"/>
      <c r="N10" s="62"/>
      <c r="O10" s="62"/>
      <c r="P10" s="62"/>
      <c r="S10" s="50" t="s">
        <v>124</v>
      </c>
      <c r="T10" s="51"/>
    </row>
    <row r="11" spans="1:20" ht="15.75" customHeight="1" x14ac:dyDescent="0.25">
      <c r="A11" s="16" t="s">
        <v>125</v>
      </c>
      <c r="B11" s="91"/>
      <c r="C11" s="97"/>
      <c r="D11" s="18" t="s">
        <v>126</v>
      </c>
      <c r="E11" s="36">
        <v>0</v>
      </c>
      <c r="F11" s="36">
        <v>0</v>
      </c>
      <c r="G11" s="36">
        <v>0</v>
      </c>
      <c r="H11" s="5">
        <f>E11+F11-G11</f>
        <v>0</v>
      </c>
      <c r="I11" s="59"/>
      <c r="J11" s="60"/>
      <c r="K11" s="60"/>
      <c r="L11" s="60"/>
      <c r="M11" s="60"/>
      <c r="N11" s="60"/>
      <c r="O11" s="60"/>
      <c r="P11" s="60"/>
      <c r="S11" s="50" t="s">
        <v>127</v>
      </c>
      <c r="T11" s="51"/>
    </row>
    <row r="12" spans="1:20" x14ac:dyDescent="0.25">
      <c r="A12" s="92" t="s">
        <v>55</v>
      </c>
      <c r="B12" s="93"/>
      <c r="C12" s="93"/>
      <c r="D12" s="93"/>
      <c r="E12" s="93"/>
      <c r="F12" s="93"/>
      <c r="G12" s="93"/>
      <c r="H12" s="94"/>
      <c r="I12" s="59"/>
      <c r="J12" s="60"/>
      <c r="K12" s="60"/>
      <c r="L12" s="60"/>
      <c r="M12" s="60"/>
      <c r="N12" s="60"/>
      <c r="O12" s="60"/>
      <c r="P12" s="60"/>
      <c r="S12" s="50" t="s">
        <v>128</v>
      </c>
      <c r="T12" s="51"/>
    </row>
    <row r="13" spans="1:20" x14ac:dyDescent="0.25">
      <c r="A13" s="16" t="s">
        <v>129</v>
      </c>
      <c r="B13" s="98" t="s">
        <v>13</v>
      </c>
      <c r="C13" s="72" t="s">
        <v>23</v>
      </c>
      <c r="D13" s="73"/>
      <c r="E13" s="36">
        <v>42</v>
      </c>
      <c r="F13" s="36">
        <v>31</v>
      </c>
      <c r="G13" s="36">
        <v>46</v>
      </c>
      <c r="H13" s="4">
        <v>27</v>
      </c>
    </row>
    <row r="14" spans="1:20" x14ac:dyDescent="0.25">
      <c r="A14" s="16" t="s">
        <v>130</v>
      </c>
      <c r="B14" s="99"/>
      <c r="C14" s="72" t="s">
        <v>25</v>
      </c>
      <c r="D14" s="73"/>
      <c r="E14" s="36">
        <v>3</v>
      </c>
      <c r="F14" s="36">
        <v>9</v>
      </c>
      <c r="G14" s="36">
        <v>10</v>
      </c>
      <c r="H14" s="5">
        <v>2</v>
      </c>
    </row>
    <row r="15" spans="1:20" x14ac:dyDescent="0.25">
      <c r="A15" s="11" t="s">
        <v>131</v>
      </c>
      <c r="B15" s="109" t="s">
        <v>27</v>
      </c>
      <c r="C15" s="110"/>
      <c r="D15" s="110"/>
      <c r="E15" s="110"/>
      <c r="F15" s="110"/>
      <c r="G15" s="110"/>
      <c r="H15" s="111"/>
    </row>
    <row r="16" spans="1:20" ht="60" x14ac:dyDescent="0.25">
      <c r="A16" s="16"/>
      <c r="B16" s="106"/>
      <c r="C16" s="107"/>
      <c r="D16" s="108"/>
      <c r="E16" s="20" t="s">
        <v>6</v>
      </c>
      <c r="F16" s="20" t="s">
        <v>7</v>
      </c>
      <c r="G16" s="20" t="s">
        <v>8</v>
      </c>
      <c r="H16" s="21" t="s">
        <v>9</v>
      </c>
    </row>
    <row r="17" spans="1:16" x14ac:dyDescent="0.25">
      <c r="A17" s="16" t="s">
        <v>132</v>
      </c>
      <c r="B17" s="100" t="s">
        <v>11</v>
      </c>
      <c r="C17" s="101"/>
      <c r="D17" s="102"/>
      <c r="E17" s="6">
        <f>SUM(E18:E20)</f>
        <v>0</v>
      </c>
      <c r="F17" s="6">
        <f>SUM(F18:F20)</f>
        <v>0</v>
      </c>
      <c r="G17" s="6">
        <f>SUM(G18:G20)</f>
        <v>0</v>
      </c>
      <c r="H17" s="6">
        <f>SUM(H18:H20)</f>
        <v>0</v>
      </c>
    </row>
    <row r="18" spans="1:16" ht="90" x14ac:dyDescent="0.25">
      <c r="A18" s="16" t="s">
        <v>133</v>
      </c>
      <c r="B18" s="89" t="s">
        <v>13</v>
      </c>
      <c r="C18" s="95" t="s">
        <v>119</v>
      </c>
      <c r="D18" s="21" t="s">
        <v>134</v>
      </c>
      <c r="E18" s="43">
        <v>0</v>
      </c>
      <c r="F18" s="43">
        <v>0</v>
      </c>
      <c r="G18" s="43">
        <v>0</v>
      </c>
      <c r="H18" s="5">
        <v>0</v>
      </c>
      <c r="I18" s="59"/>
      <c r="J18" s="60"/>
      <c r="K18" s="60"/>
      <c r="L18" s="60"/>
      <c r="M18" s="60"/>
      <c r="N18" s="60"/>
      <c r="O18" s="60"/>
      <c r="P18" s="60"/>
    </row>
    <row r="19" spans="1:16" ht="120" x14ac:dyDescent="0.25">
      <c r="A19" s="22" t="s">
        <v>135</v>
      </c>
      <c r="B19" s="90"/>
      <c r="C19" s="96"/>
      <c r="D19" s="21" t="s">
        <v>123</v>
      </c>
      <c r="E19" s="43">
        <v>0</v>
      </c>
      <c r="F19" s="43">
        <v>0</v>
      </c>
      <c r="G19" s="43">
        <v>0</v>
      </c>
      <c r="H19" s="5">
        <v>0</v>
      </c>
      <c r="I19" s="59"/>
      <c r="J19" s="60"/>
      <c r="K19" s="60"/>
      <c r="L19" s="60"/>
      <c r="M19" s="60"/>
      <c r="N19" s="60"/>
      <c r="O19" s="60"/>
      <c r="P19" s="60"/>
    </row>
    <row r="20" spans="1:16" ht="15.75" customHeight="1" x14ac:dyDescent="0.25">
      <c r="A20" s="16" t="s">
        <v>136</v>
      </c>
      <c r="B20" s="91"/>
      <c r="C20" s="97"/>
      <c r="D20" s="19" t="s">
        <v>126</v>
      </c>
      <c r="E20" s="43">
        <v>0</v>
      </c>
      <c r="F20" s="43">
        <v>0</v>
      </c>
      <c r="G20" s="43">
        <v>0</v>
      </c>
      <c r="H20" s="5">
        <f>E20+F20-G20</f>
        <v>0</v>
      </c>
      <c r="I20" s="59"/>
      <c r="J20" s="60"/>
      <c r="K20" s="60"/>
      <c r="L20" s="60"/>
      <c r="M20" s="60"/>
      <c r="N20" s="60"/>
      <c r="O20" s="60"/>
      <c r="P20" s="60"/>
    </row>
    <row r="21" spans="1:16" x14ac:dyDescent="0.25">
      <c r="A21" s="103" t="s">
        <v>55</v>
      </c>
      <c r="B21" s="104"/>
      <c r="C21" s="104"/>
      <c r="D21" s="104"/>
      <c r="E21" s="104"/>
      <c r="F21" s="104"/>
      <c r="G21" s="104"/>
      <c r="H21" s="105"/>
      <c r="I21" s="59"/>
      <c r="J21" s="60"/>
      <c r="K21" s="60"/>
      <c r="L21" s="60"/>
      <c r="M21" s="60"/>
      <c r="N21" s="60"/>
      <c r="O21" s="60"/>
      <c r="P21" s="60"/>
    </row>
    <row r="22" spans="1:16" x14ac:dyDescent="0.25">
      <c r="A22" s="16" t="s">
        <v>137</v>
      </c>
      <c r="B22" s="98" t="s">
        <v>13</v>
      </c>
      <c r="C22" s="72" t="s">
        <v>23</v>
      </c>
      <c r="D22" s="73"/>
      <c r="E22" s="36">
        <v>0</v>
      </c>
      <c r="F22" s="36">
        <v>0</v>
      </c>
      <c r="G22" s="36">
        <v>0</v>
      </c>
      <c r="H22" s="5">
        <v>0</v>
      </c>
    </row>
    <row r="23" spans="1:16" x14ac:dyDescent="0.25">
      <c r="A23" s="16" t="s">
        <v>138</v>
      </c>
      <c r="B23" s="99"/>
      <c r="C23" s="72" t="s">
        <v>25</v>
      </c>
      <c r="D23" s="73"/>
      <c r="E23" s="36">
        <v>0</v>
      </c>
      <c r="F23" s="36">
        <v>0</v>
      </c>
      <c r="G23" s="36">
        <v>0</v>
      </c>
      <c r="H23" s="5">
        <v>0</v>
      </c>
    </row>
    <row r="24" spans="1:16" x14ac:dyDescent="0.25">
      <c r="A24" s="8"/>
    </row>
    <row r="25" spans="1:16" x14ac:dyDescent="0.25">
      <c r="A25" s="8"/>
    </row>
    <row r="26" spans="1:16" x14ac:dyDescent="0.25">
      <c r="A26" s="8"/>
    </row>
    <row r="27" spans="1:16" x14ac:dyDescent="0.25">
      <c r="A27" s="8"/>
    </row>
    <row r="28" spans="1:16" x14ac:dyDescent="0.25">
      <c r="A28" s="8"/>
    </row>
    <row r="29" spans="1:16" x14ac:dyDescent="0.25">
      <c r="A29" s="8"/>
    </row>
    <row r="30" spans="1:16" x14ac:dyDescent="0.25">
      <c r="A30" s="8"/>
    </row>
    <row r="31" spans="1:16" x14ac:dyDescent="0.25">
      <c r="A31" s="8"/>
    </row>
    <row r="32" spans="1:16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</sheetData>
  <sheetProtection selectLockedCells="1"/>
  <mergeCells count="26">
    <mergeCell ref="B9:B11"/>
    <mergeCell ref="A12:H12"/>
    <mergeCell ref="C9:C11"/>
    <mergeCell ref="C23:D23"/>
    <mergeCell ref="B22:B23"/>
    <mergeCell ref="B17:D17"/>
    <mergeCell ref="A21:H21"/>
    <mergeCell ref="C22:D22"/>
    <mergeCell ref="B16:D16"/>
    <mergeCell ref="C18:C20"/>
    <mergeCell ref="B18:B20"/>
    <mergeCell ref="B13:B14"/>
    <mergeCell ref="C13:D13"/>
    <mergeCell ref="C14:D14"/>
    <mergeCell ref="B15:H15"/>
    <mergeCell ref="A3:B3"/>
    <mergeCell ref="C3:H3"/>
    <mergeCell ref="B7:D7"/>
    <mergeCell ref="B8:D8"/>
    <mergeCell ref="A1:B1"/>
    <mergeCell ref="A2:B2"/>
    <mergeCell ref="C1:H1"/>
    <mergeCell ref="C2:H2"/>
    <mergeCell ref="B5:H5"/>
    <mergeCell ref="B4:H4"/>
    <mergeCell ref="B6:H6"/>
  </mergeCells>
  <phoneticPr fontId="0" type="noConversion"/>
  <conditionalFormatting sqref="G9">
    <cfRule type="cellIs" dxfId="93" priority="19" operator="greaterThan">
      <formula>$E$9+$F$9</formula>
    </cfRule>
  </conditionalFormatting>
  <conditionalFormatting sqref="G10">
    <cfRule type="cellIs" dxfId="92" priority="18" operator="greaterThan">
      <formula>$E$10+$F$10</formula>
    </cfRule>
  </conditionalFormatting>
  <conditionalFormatting sqref="G11">
    <cfRule type="cellIs" dxfId="91" priority="16" operator="greaterThan">
      <formula>$E$11+$F$11</formula>
    </cfRule>
  </conditionalFormatting>
  <conditionalFormatting sqref="G13">
    <cfRule type="cellIs" dxfId="90" priority="15" operator="greaterThan">
      <formula>$E$13+$F$13</formula>
    </cfRule>
  </conditionalFormatting>
  <conditionalFormatting sqref="G14">
    <cfRule type="cellIs" dxfId="89" priority="14" operator="greaterThan">
      <formula>$E$14+$F$14</formula>
    </cfRule>
  </conditionalFormatting>
  <conditionalFormatting sqref="G18">
    <cfRule type="cellIs" dxfId="88" priority="13" operator="greaterThan">
      <formula>$E$18+$F$18</formula>
    </cfRule>
  </conditionalFormatting>
  <conditionalFormatting sqref="G22">
    <cfRule type="cellIs" dxfId="87" priority="8" operator="greaterThan">
      <formula>$E$22+$F$22</formula>
    </cfRule>
  </conditionalFormatting>
  <conditionalFormatting sqref="G23">
    <cfRule type="cellIs" dxfId="86" priority="7" operator="greaterThan">
      <formula>$E$23+$F$23</formula>
    </cfRule>
  </conditionalFormatting>
  <conditionalFormatting sqref="I9:P10 I11">
    <cfRule type="containsText" dxfId="85" priority="6" operator="containsText" text="hiba">
      <formula>NOT(ISERROR(SEARCH("hiba",I9)))</formula>
    </cfRule>
  </conditionalFormatting>
  <conditionalFormatting sqref="I18">
    <cfRule type="containsText" dxfId="84" priority="5" operator="containsText" text="hiba">
      <formula>NOT(ISERROR(SEARCH("hiba",I18)))</formula>
    </cfRule>
  </conditionalFormatting>
  <conditionalFormatting sqref="I19">
    <cfRule type="containsText" dxfId="83" priority="4" operator="containsText" text="hiba">
      <formula>NOT(ISERROR(SEARCH("hiba",I19)))</formula>
    </cfRule>
  </conditionalFormatting>
  <conditionalFormatting sqref="I20">
    <cfRule type="containsText" dxfId="82" priority="3" operator="containsText" text="hiba">
      <formula>NOT(ISERROR(SEARCH("hiba",I20)))</formula>
    </cfRule>
  </conditionalFormatting>
  <conditionalFormatting sqref="G19">
    <cfRule type="cellIs" dxfId="81" priority="2" operator="greaterThan">
      <formula>$E$18+$F$18</formula>
    </cfRule>
  </conditionalFormatting>
  <conditionalFormatting sqref="G20">
    <cfRule type="cellIs" dxfId="80" priority="1" operator="greaterThan">
      <formula>$E$18+$F$18</formula>
    </cfRule>
  </conditionalFormatting>
  <dataValidations count="2">
    <dataValidation type="whole" operator="greaterThanOrEqual" allowBlank="1" showInputMessage="1" showErrorMessage="1" sqref="E9:G11 E13:G14 E22:G23 E18:G20">
      <formula1>0</formula1>
    </dataValidation>
    <dataValidation type="list" allowBlank="1" showInputMessage="1" showErrorMessage="1" sqref="C1:H1">
      <formula1>$Q$1:$Q$35</formula1>
    </dataValidation>
  </dataValidations>
  <pageMargins left="0.7" right="0.7" top="0.75" bottom="0.75" header="0.3" footer="0.3"/>
  <pageSetup paperSize="9" orientation="portrait"/>
  <ignoredErrors>
    <ignoredError sqref="A9:A11 A13:A14 A18:A20 A22:A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22" workbookViewId="0">
      <selection activeCell="A29" sqref="A29:XFD29"/>
    </sheetView>
  </sheetViews>
  <sheetFormatPr defaultRowHeight="15" x14ac:dyDescent="0.25"/>
  <cols>
    <col min="1" max="1" width="9.140625" style="9" customWidth="1"/>
    <col min="3" max="3" width="15.140625" style="2" customWidth="1"/>
    <col min="4" max="4" width="12.42578125" style="2" customWidth="1"/>
    <col min="5" max="5" width="10.28515625" style="2" customWidth="1"/>
    <col min="6" max="6" width="10.42578125" style="2" customWidth="1"/>
    <col min="7" max="7" width="11.85546875" style="2" customWidth="1"/>
  </cols>
  <sheetData>
    <row r="1" spans="1:16" ht="15.75" customHeight="1" x14ac:dyDescent="0.25">
      <c r="A1" s="82" t="s">
        <v>0</v>
      </c>
      <c r="B1" s="82"/>
      <c r="C1" s="83"/>
      <c r="D1" s="84"/>
      <c r="E1" s="84"/>
      <c r="F1" s="84"/>
      <c r="G1" s="84"/>
    </row>
    <row r="2" spans="1:16" x14ac:dyDescent="0.25">
      <c r="A2" s="82" t="s">
        <v>1</v>
      </c>
      <c r="B2" s="82"/>
      <c r="C2" s="83"/>
      <c r="D2" s="84"/>
      <c r="E2" s="84"/>
      <c r="F2" s="84"/>
      <c r="G2" s="84"/>
    </row>
    <row r="3" spans="1:16" x14ac:dyDescent="0.25">
      <c r="A3" s="82" t="str">
        <f>PFV!A3</f>
        <v>időszak:</v>
      </c>
      <c r="B3" s="73"/>
      <c r="C3" s="83" t="s">
        <v>2</v>
      </c>
      <c r="D3" s="84"/>
      <c r="E3" s="84"/>
      <c r="F3" s="84"/>
      <c r="G3" s="84"/>
    </row>
    <row r="4" spans="1:16" x14ac:dyDescent="0.25">
      <c r="A4" s="12" t="s">
        <v>36</v>
      </c>
      <c r="B4" s="112" t="s">
        <v>37</v>
      </c>
      <c r="C4" s="113"/>
      <c r="D4" s="113"/>
      <c r="E4" s="113"/>
      <c r="F4" s="113"/>
      <c r="G4" s="114"/>
    </row>
    <row r="5" spans="1:16" x14ac:dyDescent="0.25">
      <c r="A5" s="12"/>
      <c r="B5" s="112" t="s">
        <v>5</v>
      </c>
      <c r="C5" s="113"/>
      <c r="D5" s="113"/>
      <c r="E5" s="113"/>
      <c r="F5" s="113"/>
      <c r="G5" s="114"/>
    </row>
    <row r="6" spans="1:16" ht="60" x14ac:dyDescent="0.25">
      <c r="A6" s="12"/>
      <c r="B6" s="116"/>
      <c r="C6" s="117"/>
      <c r="D6" s="23" t="s">
        <v>6</v>
      </c>
      <c r="E6" s="23" t="s">
        <v>7</v>
      </c>
      <c r="F6" s="23" t="s">
        <v>8</v>
      </c>
      <c r="G6" s="23" t="s">
        <v>9</v>
      </c>
    </row>
    <row r="7" spans="1:16" x14ac:dyDescent="0.25">
      <c r="A7" s="12" t="s">
        <v>38</v>
      </c>
      <c r="B7" s="100" t="s">
        <v>11</v>
      </c>
      <c r="C7" s="118"/>
      <c r="D7" s="4">
        <f>SUM(D8:D15)</f>
        <v>230</v>
      </c>
      <c r="E7" s="4">
        <f t="shared" ref="E7:F7" si="0">SUM(E8:E15)</f>
        <v>853</v>
      </c>
      <c r="F7" s="4">
        <f t="shared" si="0"/>
        <v>839</v>
      </c>
      <c r="G7" s="4">
        <f>SUM(G8:G15)</f>
        <v>244</v>
      </c>
    </row>
    <row r="8" spans="1:16" ht="75" x14ac:dyDescent="0.25">
      <c r="A8" s="12" t="s">
        <v>39</v>
      </c>
      <c r="B8" s="89" t="s">
        <v>13</v>
      </c>
      <c r="C8" s="21" t="s">
        <v>40</v>
      </c>
      <c r="D8" s="36">
        <v>5</v>
      </c>
      <c r="E8" s="36">
        <v>32</v>
      </c>
      <c r="F8" s="36">
        <v>31</v>
      </c>
      <c r="G8" s="4">
        <v>6</v>
      </c>
      <c r="H8" s="59"/>
      <c r="I8" s="60"/>
      <c r="J8" s="60"/>
      <c r="K8" s="60"/>
      <c r="L8" s="60"/>
      <c r="M8" s="60"/>
      <c r="N8" s="60"/>
      <c r="O8" s="45"/>
      <c r="P8" s="45"/>
    </row>
    <row r="9" spans="1:16" ht="75" x14ac:dyDescent="0.25">
      <c r="A9" s="12" t="s">
        <v>41</v>
      </c>
      <c r="B9" s="90"/>
      <c r="C9" s="21" t="s">
        <v>42</v>
      </c>
      <c r="D9" s="36">
        <v>0</v>
      </c>
      <c r="E9" s="36">
        <v>0</v>
      </c>
      <c r="F9" s="36">
        <v>0</v>
      </c>
      <c r="G9" s="4">
        <v>0</v>
      </c>
      <c r="H9" s="59"/>
      <c r="I9" s="60"/>
      <c r="J9" s="60"/>
      <c r="K9" s="60"/>
      <c r="L9" s="60"/>
      <c r="M9" s="60"/>
      <c r="N9" s="60"/>
      <c r="O9" s="45"/>
      <c r="P9" s="45"/>
    </row>
    <row r="10" spans="1:16" ht="45" x14ac:dyDescent="0.25">
      <c r="A10" s="12" t="s">
        <v>43</v>
      </c>
      <c r="B10" s="90"/>
      <c r="C10" s="21" t="s">
        <v>44</v>
      </c>
      <c r="D10" s="36">
        <v>5</v>
      </c>
      <c r="E10" s="36">
        <v>1</v>
      </c>
      <c r="F10" s="36">
        <v>3</v>
      </c>
      <c r="G10" s="4">
        <v>3</v>
      </c>
      <c r="H10" s="59"/>
      <c r="I10" s="63"/>
      <c r="J10" s="63"/>
      <c r="K10" s="63"/>
      <c r="L10" s="63"/>
      <c r="M10" s="63"/>
      <c r="N10" s="63"/>
    </row>
    <row r="11" spans="1:16" ht="30" x14ac:dyDescent="0.25">
      <c r="A11" s="12" t="s">
        <v>45</v>
      </c>
      <c r="B11" s="90"/>
      <c r="C11" s="21" t="s">
        <v>46</v>
      </c>
      <c r="D11" s="36">
        <v>25</v>
      </c>
      <c r="E11" s="36">
        <v>62</v>
      </c>
      <c r="F11" s="36">
        <v>65</v>
      </c>
      <c r="G11" s="4">
        <v>22</v>
      </c>
      <c r="H11" s="55"/>
      <c r="I11" s="56"/>
      <c r="J11" s="56"/>
      <c r="K11" s="56"/>
      <c r="L11" s="56"/>
      <c r="M11" s="56"/>
      <c r="N11" s="56"/>
    </row>
    <row r="12" spans="1:16" ht="86.25" customHeight="1" x14ac:dyDescent="0.25">
      <c r="A12" s="12" t="s">
        <v>47</v>
      </c>
      <c r="B12" s="90"/>
      <c r="C12" s="21" t="s">
        <v>48</v>
      </c>
      <c r="D12" s="36">
        <v>165</v>
      </c>
      <c r="E12" s="36">
        <v>475</v>
      </c>
      <c r="F12" s="36">
        <v>473</v>
      </c>
      <c r="G12" s="4">
        <v>167</v>
      </c>
      <c r="H12" s="57"/>
      <c r="I12" s="58"/>
      <c r="J12" s="63"/>
      <c r="K12" s="58"/>
      <c r="L12" s="58"/>
      <c r="M12" s="58"/>
      <c r="N12" s="58"/>
    </row>
    <row r="13" spans="1:16" ht="94.5" customHeight="1" x14ac:dyDescent="0.25">
      <c r="A13" s="12" t="s">
        <v>49</v>
      </c>
      <c r="B13" s="90"/>
      <c r="C13" s="21" t="s">
        <v>50</v>
      </c>
      <c r="D13" s="36">
        <v>0</v>
      </c>
      <c r="E13" s="36">
        <v>1</v>
      </c>
      <c r="F13" s="36">
        <v>1</v>
      </c>
      <c r="G13" s="4">
        <v>0</v>
      </c>
      <c r="H13" s="59"/>
      <c r="I13" s="63"/>
      <c r="J13" s="63"/>
      <c r="K13" s="63"/>
      <c r="L13" s="63"/>
      <c r="M13" s="63"/>
      <c r="N13" s="63"/>
    </row>
    <row r="14" spans="1:16" ht="94.5" customHeight="1" x14ac:dyDescent="0.25">
      <c r="A14" s="12" t="s">
        <v>51</v>
      </c>
      <c r="B14" s="90"/>
      <c r="C14" s="21" t="s">
        <v>52</v>
      </c>
      <c r="D14" s="36">
        <v>12</v>
      </c>
      <c r="E14" s="36">
        <v>26</v>
      </c>
      <c r="F14" s="36">
        <v>29</v>
      </c>
      <c r="G14" s="4">
        <v>9</v>
      </c>
      <c r="H14" s="59"/>
      <c r="I14" s="63"/>
      <c r="J14" s="63"/>
      <c r="K14" s="63"/>
      <c r="L14" s="63"/>
      <c r="M14" s="63"/>
      <c r="N14" s="63"/>
    </row>
    <row r="15" spans="1:16" ht="94.5" customHeight="1" x14ac:dyDescent="0.25">
      <c r="A15" s="12" t="s">
        <v>53</v>
      </c>
      <c r="B15" s="90"/>
      <c r="C15" s="21" t="s">
        <v>54</v>
      </c>
      <c r="D15" s="36">
        <v>18</v>
      </c>
      <c r="E15" s="36">
        <v>256</v>
      </c>
      <c r="F15" s="36">
        <v>237</v>
      </c>
      <c r="G15" s="4">
        <v>37</v>
      </c>
      <c r="H15" s="59"/>
      <c r="I15" s="63"/>
      <c r="J15" s="63"/>
      <c r="K15" s="63"/>
      <c r="L15" s="63"/>
      <c r="M15" s="63"/>
      <c r="N15" s="63"/>
    </row>
    <row r="16" spans="1:16" x14ac:dyDescent="0.25">
      <c r="A16" s="103" t="s">
        <v>55</v>
      </c>
      <c r="B16" s="104"/>
      <c r="C16" s="104"/>
      <c r="D16" s="104"/>
      <c r="E16" s="104"/>
      <c r="F16" s="104"/>
      <c r="G16" s="105"/>
    </row>
    <row r="17" spans="1:14" x14ac:dyDescent="0.25">
      <c r="A17" s="12" t="s">
        <v>56</v>
      </c>
      <c r="B17" s="98" t="s">
        <v>13</v>
      </c>
      <c r="C17" s="18" t="s">
        <v>23</v>
      </c>
      <c r="D17" s="36">
        <v>207</v>
      </c>
      <c r="E17" s="36">
        <v>735</v>
      </c>
      <c r="F17" s="36">
        <v>717</v>
      </c>
      <c r="G17" s="4">
        <v>225</v>
      </c>
    </row>
    <row r="18" spans="1:14" x14ac:dyDescent="0.25">
      <c r="A18" s="12" t="s">
        <v>57</v>
      </c>
      <c r="B18" s="99"/>
      <c r="C18" s="19" t="s">
        <v>25</v>
      </c>
      <c r="D18" s="36">
        <v>20</v>
      </c>
      <c r="E18" s="36">
        <v>74</v>
      </c>
      <c r="F18" s="36">
        <v>77</v>
      </c>
      <c r="G18" s="4">
        <v>17</v>
      </c>
    </row>
    <row r="19" spans="1:14" x14ac:dyDescent="0.25">
      <c r="A19" s="12" t="s">
        <v>58</v>
      </c>
      <c r="B19" s="112" t="s">
        <v>27</v>
      </c>
      <c r="C19" s="113"/>
      <c r="D19" s="113"/>
      <c r="E19" s="113"/>
      <c r="F19" s="113"/>
      <c r="G19" s="114"/>
    </row>
    <row r="20" spans="1:14" ht="60" x14ac:dyDescent="0.25">
      <c r="A20" s="12"/>
      <c r="B20" s="103"/>
      <c r="C20" s="105"/>
      <c r="D20" s="24" t="s">
        <v>6</v>
      </c>
      <c r="E20" s="24" t="s">
        <v>7</v>
      </c>
      <c r="F20" s="23" t="s">
        <v>8</v>
      </c>
      <c r="G20" s="23" t="s">
        <v>9</v>
      </c>
    </row>
    <row r="21" spans="1:14" x14ac:dyDescent="0.25">
      <c r="A21" s="12" t="s">
        <v>59</v>
      </c>
      <c r="B21" s="115" t="s">
        <v>11</v>
      </c>
      <c r="C21" s="115"/>
      <c r="D21" s="4">
        <f>SUM(D22:D28)</f>
        <v>5</v>
      </c>
      <c r="E21" s="4">
        <f>SUM(E22:E28)</f>
        <v>4</v>
      </c>
      <c r="F21" s="4">
        <f>SUM(F22:F28)</f>
        <v>6</v>
      </c>
      <c r="G21" s="4">
        <f>SUM(G22:G28)</f>
        <v>3</v>
      </c>
    </row>
    <row r="22" spans="1:14" ht="30" x14ac:dyDescent="0.25">
      <c r="A22" s="12" t="s">
        <v>60</v>
      </c>
      <c r="B22" s="89" t="s">
        <v>13</v>
      </c>
      <c r="C22" s="21" t="s">
        <v>46</v>
      </c>
      <c r="D22" s="36">
        <v>0</v>
      </c>
      <c r="E22" s="36">
        <v>0</v>
      </c>
      <c r="F22" s="36">
        <v>0</v>
      </c>
      <c r="G22" s="4">
        <v>0</v>
      </c>
      <c r="H22" s="59"/>
      <c r="I22" s="63"/>
      <c r="J22" s="63"/>
      <c r="K22" s="63"/>
      <c r="L22" s="63"/>
      <c r="M22" s="63"/>
      <c r="N22" s="63"/>
    </row>
    <row r="23" spans="1:14" ht="75" x14ac:dyDescent="0.25">
      <c r="A23" s="12" t="s">
        <v>61</v>
      </c>
      <c r="B23" s="90"/>
      <c r="C23" s="25" t="s">
        <v>62</v>
      </c>
      <c r="D23" s="36">
        <v>1</v>
      </c>
      <c r="E23" s="36">
        <v>1</v>
      </c>
      <c r="F23" s="36">
        <v>2</v>
      </c>
      <c r="G23" s="4">
        <v>0</v>
      </c>
      <c r="H23" s="59"/>
      <c r="I23" s="63"/>
      <c r="J23" s="63"/>
      <c r="K23" s="63"/>
      <c r="L23" s="63"/>
      <c r="M23" s="63"/>
      <c r="N23" s="63"/>
    </row>
    <row r="24" spans="1:14" ht="60" x14ac:dyDescent="0.25">
      <c r="A24" s="12" t="s">
        <v>63</v>
      </c>
      <c r="B24" s="90"/>
      <c r="C24" s="21" t="s">
        <v>64</v>
      </c>
      <c r="D24" s="36">
        <v>4</v>
      </c>
      <c r="E24" s="36">
        <v>3</v>
      </c>
      <c r="F24" s="37">
        <v>4</v>
      </c>
      <c r="G24" s="4">
        <v>3</v>
      </c>
      <c r="H24" s="55"/>
      <c r="I24" s="56"/>
      <c r="J24" s="56"/>
      <c r="K24" s="56"/>
      <c r="L24" s="56"/>
      <c r="M24" s="56"/>
      <c r="N24" s="56"/>
    </row>
    <row r="25" spans="1:14" ht="75" x14ac:dyDescent="0.25">
      <c r="A25" s="12" t="s">
        <v>65</v>
      </c>
      <c r="B25" s="90"/>
      <c r="C25" s="21" t="s">
        <v>50</v>
      </c>
      <c r="D25" s="36">
        <v>0</v>
      </c>
      <c r="E25" s="36">
        <v>0</v>
      </c>
      <c r="F25" s="36">
        <v>0</v>
      </c>
      <c r="G25" s="4">
        <v>0</v>
      </c>
      <c r="H25" s="57"/>
      <c r="I25" s="58"/>
      <c r="J25" s="58"/>
      <c r="K25" s="58"/>
      <c r="L25" s="58"/>
      <c r="M25" s="58"/>
      <c r="N25" s="58"/>
    </row>
    <row r="26" spans="1:14" ht="94.5" customHeight="1" x14ac:dyDescent="0.25">
      <c r="A26" s="12" t="s">
        <v>66</v>
      </c>
      <c r="B26" s="90"/>
      <c r="C26" s="21" t="s">
        <v>52</v>
      </c>
      <c r="D26" s="36">
        <v>0</v>
      </c>
      <c r="E26" s="36">
        <v>0</v>
      </c>
      <c r="F26" s="36">
        <v>0</v>
      </c>
      <c r="G26" s="4">
        <v>0</v>
      </c>
      <c r="H26" s="59"/>
      <c r="I26" s="63"/>
      <c r="J26" s="63"/>
      <c r="K26" s="63"/>
      <c r="L26" s="63"/>
      <c r="M26" s="63"/>
      <c r="N26" s="63"/>
    </row>
    <row r="27" spans="1:14" ht="94.5" customHeight="1" x14ac:dyDescent="0.25">
      <c r="A27" s="12" t="s">
        <v>67</v>
      </c>
      <c r="B27" s="90"/>
      <c r="C27" s="21" t="s">
        <v>54</v>
      </c>
      <c r="D27" s="36">
        <v>0</v>
      </c>
      <c r="E27" s="36">
        <v>0</v>
      </c>
      <c r="F27" s="36">
        <v>0</v>
      </c>
      <c r="G27" s="4">
        <v>0</v>
      </c>
      <c r="H27" s="59"/>
      <c r="I27" s="63"/>
      <c r="J27" s="63"/>
      <c r="K27" s="63"/>
      <c r="L27" s="63"/>
      <c r="M27" s="63"/>
      <c r="N27" s="63"/>
    </row>
    <row r="28" spans="1:14" ht="94.5" customHeight="1" x14ac:dyDescent="0.25">
      <c r="A28" s="12" t="s">
        <v>68</v>
      </c>
      <c r="B28" s="90"/>
      <c r="C28" s="21" t="s">
        <v>42</v>
      </c>
      <c r="D28" s="36">
        <v>0</v>
      </c>
      <c r="E28" s="36">
        <v>0</v>
      </c>
      <c r="F28" s="36">
        <v>0</v>
      </c>
      <c r="G28" s="4">
        <v>0</v>
      </c>
      <c r="H28" s="59"/>
      <c r="I28" s="63"/>
      <c r="J28" s="63"/>
      <c r="K28" s="63"/>
      <c r="L28" s="63"/>
      <c r="M28" s="63"/>
      <c r="N28" s="63"/>
    </row>
    <row r="29" spans="1:14" x14ac:dyDescent="0.25">
      <c r="A29" s="103" t="s">
        <v>55</v>
      </c>
      <c r="B29" s="104"/>
      <c r="C29" s="104"/>
      <c r="D29" s="104"/>
      <c r="E29" s="104"/>
      <c r="F29" s="104"/>
      <c r="G29" s="105"/>
    </row>
    <row r="30" spans="1:14" x14ac:dyDescent="0.25">
      <c r="A30" s="12" t="s">
        <v>69</v>
      </c>
      <c r="B30" s="98" t="s">
        <v>13</v>
      </c>
      <c r="C30" s="18" t="s">
        <v>23</v>
      </c>
      <c r="D30" s="36">
        <v>4</v>
      </c>
      <c r="E30" s="36">
        <v>4</v>
      </c>
      <c r="F30" s="36">
        <v>6</v>
      </c>
      <c r="G30" s="4">
        <v>2</v>
      </c>
    </row>
    <row r="31" spans="1:14" x14ac:dyDescent="0.25">
      <c r="A31" s="12" t="s">
        <v>70</v>
      </c>
      <c r="B31" s="99"/>
      <c r="C31" s="26" t="s">
        <v>25</v>
      </c>
      <c r="D31" s="36">
        <v>1</v>
      </c>
      <c r="E31" s="36">
        <v>0</v>
      </c>
      <c r="F31" s="36">
        <v>0</v>
      </c>
      <c r="G31" s="4">
        <v>1</v>
      </c>
    </row>
  </sheetData>
  <sheetProtection selectLockedCells="1"/>
  <mergeCells count="19">
    <mergeCell ref="A16:G16"/>
    <mergeCell ref="B4:G4"/>
    <mergeCell ref="B5:G5"/>
    <mergeCell ref="B6:C6"/>
    <mergeCell ref="A29:G29"/>
    <mergeCell ref="B7:C7"/>
    <mergeCell ref="B8:B15"/>
    <mergeCell ref="B30:B31"/>
    <mergeCell ref="B20:C20"/>
    <mergeCell ref="B17:B18"/>
    <mergeCell ref="B19:G19"/>
    <mergeCell ref="B21:C21"/>
    <mergeCell ref="B22:B28"/>
    <mergeCell ref="A1:B1"/>
    <mergeCell ref="A2:B2"/>
    <mergeCell ref="C1:G1"/>
    <mergeCell ref="C2:G2"/>
    <mergeCell ref="A3:B3"/>
    <mergeCell ref="C3:G3"/>
  </mergeCells>
  <phoneticPr fontId="0" type="noConversion"/>
  <conditionalFormatting sqref="F8:F9">
    <cfRule type="cellIs" dxfId="79" priority="15" operator="greaterThan">
      <formula>$D$8+$E$8</formula>
    </cfRule>
  </conditionalFormatting>
  <conditionalFormatting sqref="F10">
    <cfRule type="cellIs" dxfId="78" priority="13" operator="greaterThan">
      <formula>$D$10+$E$10</formula>
    </cfRule>
  </conditionalFormatting>
  <conditionalFormatting sqref="F17">
    <cfRule type="cellIs" dxfId="77" priority="11" operator="greaterThan">
      <formula>$D$17+$E$17</formula>
    </cfRule>
  </conditionalFormatting>
  <conditionalFormatting sqref="F18">
    <cfRule type="cellIs" dxfId="76" priority="10" operator="greaterThan">
      <formula>$D$18+$E$18</formula>
    </cfRule>
  </conditionalFormatting>
  <conditionalFormatting sqref="F22">
    <cfRule type="cellIs" dxfId="75" priority="9" operator="greaterThan">
      <formula>$D$22+$E$22</formula>
    </cfRule>
  </conditionalFormatting>
  <conditionalFormatting sqref="F23">
    <cfRule type="cellIs" dxfId="74" priority="8" operator="greaterThan">
      <formula>$D$23+$E$23</formula>
    </cfRule>
  </conditionalFormatting>
  <conditionalFormatting sqref="F30">
    <cfRule type="cellIs" dxfId="73" priority="6" operator="greaterThan">
      <formula>$D$30+$E$30</formula>
    </cfRule>
  </conditionalFormatting>
  <conditionalFormatting sqref="F31">
    <cfRule type="cellIs" dxfId="72" priority="5" operator="greaterThan">
      <formula>$D$31+$E$31</formula>
    </cfRule>
  </conditionalFormatting>
  <conditionalFormatting sqref="H8:N15">
    <cfRule type="containsText" dxfId="71" priority="4" operator="containsText" text="hiba">
      <formula>NOT(ISERROR(SEARCH("hiba",H8)))</formula>
    </cfRule>
  </conditionalFormatting>
  <conditionalFormatting sqref="H22:N22">
    <cfRule type="containsText" dxfId="70" priority="3" operator="containsText" text="hiba">
      <formula>NOT(ISERROR(SEARCH("hiba",H22)))</formula>
    </cfRule>
  </conditionalFormatting>
  <conditionalFormatting sqref="H23:N28">
    <cfRule type="containsText" dxfId="69" priority="2" operator="containsText" text="hiba">
      <formula>NOT(ISERROR(SEARCH("hiba",H23)))</formula>
    </cfRule>
  </conditionalFormatting>
  <dataValidations count="1">
    <dataValidation type="whole" operator="greaterThanOrEqual" allowBlank="1" showInputMessage="1" showErrorMessage="1" sqref="D30:F31 D17:F18 D22:F28 D8:F15">
      <formula1>0</formula1>
    </dataValidation>
  </dataValidations>
  <pageMargins left="0.7" right="0.7" top="0.75" bottom="0.75" header="0.3" footer="0.3"/>
  <pageSetup paperSize="9" orientation="portrait"/>
  <ignoredErrors>
    <ignoredError sqref="A21:A24 A8" twoDigitTextYear="1"/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D8" sqref="D8"/>
    </sheetView>
  </sheetViews>
  <sheetFormatPr defaultRowHeight="15" x14ac:dyDescent="0.25"/>
  <cols>
    <col min="1" max="1" width="9.140625" style="9" customWidth="1"/>
    <col min="3" max="3" width="18.7109375" style="2" customWidth="1"/>
    <col min="4" max="4" width="14.140625" style="2" customWidth="1"/>
    <col min="5" max="5" width="12.28515625" style="2" customWidth="1"/>
    <col min="6" max="6" width="12.42578125" style="2" customWidth="1"/>
    <col min="7" max="7" width="11.28515625" style="2" customWidth="1"/>
  </cols>
  <sheetData>
    <row r="1" spans="1:15" x14ac:dyDescent="0.25">
      <c r="A1" s="82" t="s">
        <v>0</v>
      </c>
      <c r="B1" s="82"/>
      <c r="C1" s="83"/>
      <c r="D1" s="84"/>
      <c r="E1" s="84"/>
      <c r="F1" s="84"/>
      <c r="G1" s="84"/>
    </row>
    <row r="2" spans="1:15" x14ac:dyDescent="0.25">
      <c r="A2" s="82" t="s">
        <v>1</v>
      </c>
      <c r="B2" s="82"/>
      <c r="C2" s="83"/>
      <c r="D2" s="84"/>
      <c r="E2" s="84"/>
      <c r="F2" s="84"/>
      <c r="G2" s="84"/>
    </row>
    <row r="3" spans="1:15" x14ac:dyDescent="0.25">
      <c r="A3" s="82" t="str">
        <f>PFV!A3</f>
        <v>időszak:</v>
      </c>
      <c r="B3" s="82"/>
      <c r="C3" s="83" t="s">
        <v>2</v>
      </c>
      <c r="D3" s="84"/>
      <c r="E3" s="84"/>
      <c r="F3" s="84"/>
      <c r="G3" s="84"/>
    </row>
    <row r="4" spans="1:15" x14ac:dyDescent="0.25">
      <c r="A4" s="27" t="s">
        <v>71</v>
      </c>
      <c r="B4" s="121" t="s">
        <v>72</v>
      </c>
      <c r="C4" s="110"/>
      <c r="D4" s="110"/>
      <c r="E4" s="110"/>
      <c r="F4" s="110"/>
      <c r="G4" s="111"/>
    </row>
    <row r="5" spans="1:15" x14ac:dyDescent="0.25">
      <c r="A5" s="27"/>
      <c r="B5" s="122" t="s">
        <v>5</v>
      </c>
      <c r="C5" s="110"/>
      <c r="D5" s="110"/>
      <c r="E5" s="110"/>
      <c r="F5" s="110"/>
      <c r="G5" s="111"/>
    </row>
    <row r="6" spans="1:15" ht="60" x14ac:dyDescent="0.25">
      <c r="A6" s="12"/>
      <c r="B6" s="106"/>
      <c r="C6" s="108"/>
      <c r="D6" s="21" t="s">
        <v>6</v>
      </c>
      <c r="E6" s="21" t="s">
        <v>7</v>
      </c>
      <c r="F6" s="21" t="s">
        <v>8</v>
      </c>
      <c r="G6" s="21" t="s">
        <v>9</v>
      </c>
    </row>
    <row r="7" spans="1:15" x14ac:dyDescent="0.25">
      <c r="A7" s="103" t="s">
        <v>73</v>
      </c>
      <c r="B7" s="104"/>
      <c r="C7" s="104"/>
      <c r="D7" s="104"/>
      <c r="E7" s="104"/>
      <c r="F7" s="104"/>
      <c r="G7" s="105"/>
    </row>
    <row r="8" spans="1:15" x14ac:dyDescent="0.25">
      <c r="A8" s="28" t="s">
        <v>74</v>
      </c>
      <c r="B8" s="119" t="s">
        <v>11</v>
      </c>
      <c r="C8" s="120"/>
      <c r="D8" s="40">
        <f>SUM(D9:D14)</f>
        <v>3170</v>
      </c>
      <c r="E8" s="40">
        <f t="shared" ref="E8:G8" si="0">SUM(E9:E14)</f>
        <v>1784</v>
      </c>
      <c r="F8" s="40">
        <f t="shared" si="0"/>
        <v>1866</v>
      </c>
      <c r="G8" s="40">
        <f t="shared" si="0"/>
        <v>3088</v>
      </c>
    </row>
    <row r="9" spans="1:15" ht="35.25" customHeight="1" x14ac:dyDescent="0.25">
      <c r="A9" s="68" t="s">
        <v>75</v>
      </c>
      <c r="B9" s="89" t="s">
        <v>13</v>
      </c>
      <c r="C9" s="20" t="s">
        <v>76</v>
      </c>
      <c r="D9" s="36">
        <v>11</v>
      </c>
      <c r="E9" s="36">
        <v>47</v>
      </c>
      <c r="F9" s="36">
        <v>27</v>
      </c>
      <c r="G9" s="4">
        <v>31</v>
      </c>
      <c r="H9" s="59"/>
      <c r="I9" s="63"/>
      <c r="J9" s="63"/>
      <c r="K9" s="63"/>
      <c r="L9" s="63"/>
      <c r="M9" s="63"/>
      <c r="N9" s="63"/>
    </row>
    <row r="10" spans="1:15" ht="35.25" customHeight="1" x14ac:dyDescent="0.25">
      <c r="A10" s="68" t="s">
        <v>77</v>
      </c>
      <c r="B10" s="90"/>
      <c r="C10" s="20" t="s">
        <v>78</v>
      </c>
      <c r="D10" s="36">
        <v>18</v>
      </c>
      <c r="E10" s="36">
        <v>201</v>
      </c>
      <c r="F10" s="36">
        <v>55</v>
      </c>
      <c r="G10" s="4">
        <v>164</v>
      </c>
      <c r="H10" s="60"/>
      <c r="I10" s="63"/>
      <c r="J10" s="63"/>
      <c r="K10" s="63"/>
      <c r="L10" s="63"/>
      <c r="M10" s="63"/>
      <c r="N10" s="63"/>
    </row>
    <row r="11" spans="1:15" ht="35.25" customHeight="1" x14ac:dyDescent="0.25">
      <c r="A11" s="68" t="s">
        <v>79</v>
      </c>
      <c r="B11" s="90"/>
      <c r="C11" s="20" t="s">
        <v>80</v>
      </c>
      <c r="D11" s="36">
        <v>3</v>
      </c>
      <c r="E11" s="36">
        <v>112</v>
      </c>
      <c r="F11" s="36">
        <v>17</v>
      </c>
      <c r="G11" s="4">
        <v>98</v>
      </c>
      <c r="H11" s="60"/>
      <c r="I11" s="63"/>
      <c r="J11" s="63"/>
      <c r="K11" s="63"/>
      <c r="L11" s="63"/>
      <c r="M11" s="63"/>
      <c r="N11" s="63"/>
    </row>
    <row r="12" spans="1:15" ht="35.25" customHeight="1" x14ac:dyDescent="0.25">
      <c r="A12" s="68" t="s">
        <v>81</v>
      </c>
      <c r="B12" s="90"/>
      <c r="C12" s="20" t="s">
        <v>82</v>
      </c>
      <c r="D12" s="36">
        <v>197</v>
      </c>
      <c r="E12" s="36">
        <v>42</v>
      </c>
      <c r="F12" s="36">
        <v>39</v>
      </c>
      <c r="G12" s="4">
        <v>200</v>
      </c>
      <c r="H12" s="60"/>
      <c r="I12" s="63"/>
      <c r="J12" s="63"/>
      <c r="K12" s="63"/>
      <c r="L12" s="63"/>
      <c r="M12" s="63"/>
      <c r="N12" s="63"/>
    </row>
    <row r="13" spans="1:15" ht="30" x14ac:dyDescent="0.25">
      <c r="A13" s="69" t="s">
        <v>83</v>
      </c>
      <c r="B13" s="90"/>
      <c r="C13" s="20" t="s">
        <v>84</v>
      </c>
      <c r="D13" s="36">
        <v>1</v>
      </c>
      <c r="E13" s="36">
        <v>0</v>
      </c>
      <c r="F13" s="36">
        <v>1</v>
      </c>
      <c r="G13" s="4">
        <v>0</v>
      </c>
    </row>
    <row r="14" spans="1:15" ht="30" x14ac:dyDescent="0.25">
      <c r="A14" s="68" t="s">
        <v>85</v>
      </c>
      <c r="B14" s="91"/>
      <c r="C14" s="29" t="s">
        <v>86</v>
      </c>
      <c r="D14" s="36">
        <v>2940</v>
      </c>
      <c r="E14" s="36">
        <v>1382</v>
      </c>
      <c r="F14" s="36">
        <v>1727</v>
      </c>
      <c r="G14" s="4">
        <v>2595</v>
      </c>
    </row>
    <row r="15" spans="1:15" x14ac:dyDescent="0.25">
      <c r="A15" s="103" t="s">
        <v>87</v>
      </c>
      <c r="B15" s="104"/>
      <c r="C15" s="104"/>
      <c r="D15" s="104"/>
      <c r="E15" s="104"/>
      <c r="F15" s="104"/>
      <c r="G15" s="104">
        <f t="shared" ref="G15:G18" si="1">D15+E15-F15</f>
        <v>0</v>
      </c>
      <c r="H15" s="44"/>
      <c r="I15" s="44"/>
      <c r="J15" s="44"/>
      <c r="K15" s="44"/>
      <c r="L15" s="44"/>
      <c r="M15" s="44"/>
      <c r="N15" s="44"/>
      <c r="O15" s="44"/>
    </row>
    <row r="16" spans="1:15" x14ac:dyDescent="0.25">
      <c r="A16" s="70" t="s">
        <v>88</v>
      </c>
      <c r="B16" s="98" t="s">
        <v>13</v>
      </c>
      <c r="C16" s="30" t="s">
        <v>23</v>
      </c>
      <c r="D16" s="38">
        <v>2859</v>
      </c>
      <c r="E16" s="36">
        <v>1588</v>
      </c>
      <c r="F16" s="36">
        <v>1596</v>
      </c>
      <c r="G16" s="48">
        <v>2851</v>
      </c>
      <c r="H16" s="44"/>
      <c r="I16" s="44"/>
      <c r="J16" s="44"/>
      <c r="K16" s="44"/>
      <c r="L16" s="44"/>
      <c r="M16" s="44"/>
      <c r="N16" s="44"/>
      <c r="O16" s="44"/>
    </row>
    <row r="17" spans="1:15" x14ac:dyDescent="0.25">
      <c r="A17" s="70" t="s">
        <v>89</v>
      </c>
      <c r="B17" s="99"/>
      <c r="C17" s="18" t="s">
        <v>25</v>
      </c>
      <c r="D17" s="36">
        <v>196</v>
      </c>
      <c r="E17" s="36">
        <v>139</v>
      </c>
      <c r="F17" s="36">
        <v>132</v>
      </c>
      <c r="G17" s="48">
        <v>203</v>
      </c>
      <c r="H17" s="44"/>
      <c r="I17" s="44"/>
      <c r="J17" s="44"/>
      <c r="K17" s="44"/>
      <c r="L17" s="44"/>
      <c r="M17" s="44"/>
      <c r="N17" s="44"/>
      <c r="O17" s="44"/>
    </row>
    <row r="18" spans="1:15" x14ac:dyDescent="0.25">
      <c r="A18" s="106" t="s">
        <v>90</v>
      </c>
      <c r="B18" s="107"/>
      <c r="C18" s="107"/>
      <c r="D18" s="107"/>
      <c r="E18" s="107"/>
      <c r="F18" s="107"/>
      <c r="G18" s="107">
        <f t="shared" si="1"/>
        <v>0</v>
      </c>
      <c r="H18" s="60"/>
      <c r="I18" s="60"/>
      <c r="J18" s="60"/>
      <c r="K18" s="60"/>
      <c r="L18" s="60"/>
      <c r="M18" s="60"/>
      <c r="N18" s="60"/>
      <c r="O18" s="47"/>
    </row>
    <row r="19" spans="1:15" x14ac:dyDescent="0.25">
      <c r="A19" s="70" t="s">
        <v>91</v>
      </c>
      <c r="B19" s="98" t="s">
        <v>13</v>
      </c>
      <c r="C19" s="18" t="s">
        <v>23</v>
      </c>
      <c r="D19" s="36">
        <v>1</v>
      </c>
      <c r="E19" s="36">
        <v>0</v>
      </c>
      <c r="F19" s="36">
        <v>1</v>
      </c>
      <c r="G19" s="48">
        <v>0</v>
      </c>
      <c r="H19" s="60"/>
      <c r="I19" s="60"/>
      <c r="J19" s="60"/>
      <c r="K19" s="60"/>
      <c r="L19" s="60"/>
      <c r="M19" s="60"/>
      <c r="N19" s="60"/>
      <c r="O19" s="47"/>
    </row>
    <row r="20" spans="1:15" x14ac:dyDescent="0.25">
      <c r="A20" s="70" t="s">
        <v>92</v>
      </c>
      <c r="B20" s="99"/>
      <c r="C20" s="18" t="s">
        <v>25</v>
      </c>
      <c r="D20" s="36">
        <v>0</v>
      </c>
      <c r="E20" s="36">
        <v>0</v>
      </c>
      <c r="F20" s="36">
        <v>0</v>
      </c>
      <c r="G20" s="48">
        <v>0</v>
      </c>
      <c r="H20" s="60"/>
      <c r="I20" s="60"/>
      <c r="J20" s="60"/>
      <c r="K20" s="60"/>
      <c r="L20" s="60"/>
      <c r="M20" s="60"/>
      <c r="N20" s="60"/>
      <c r="O20" s="47"/>
    </row>
    <row r="21" spans="1:15" x14ac:dyDescent="0.25">
      <c r="A21" s="31" t="s">
        <v>93</v>
      </c>
      <c r="B21" s="109" t="s">
        <v>27</v>
      </c>
      <c r="C21" s="110"/>
      <c r="D21" s="110"/>
      <c r="E21" s="110"/>
      <c r="F21" s="110"/>
      <c r="G21" s="110"/>
      <c r="H21" s="44"/>
      <c r="I21" s="44"/>
      <c r="J21" s="44"/>
      <c r="K21" s="44"/>
      <c r="L21" s="44"/>
      <c r="M21" s="44"/>
      <c r="N21" s="44"/>
      <c r="O21" s="44"/>
    </row>
    <row r="22" spans="1:15" ht="60" x14ac:dyDescent="0.25">
      <c r="A22" s="12"/>
      <c r="B22" s="125"/>
      <c r="C22" s="125"/>
      <c r="D22" s="21" t="s">
        <v>6</v>
      </c>
      <c r="E22" s="21" t="s">
        <v>7</v>
      </c>
      <c r="F22" s="21" t="s">
        <v>8</v>
      </c>
      <c r="G22" s="21" t="s">
        <v>9</v>
      </c>
    </row>
    <row r="23" spans="1:15" x14ac:dyDescent="0.25">
      <c r="A23" s="103" t="s">
        <v>73</v>
      </c>
      <c r="B23" s="104"/>
      <c r="C23" s="104"/>
      <c r="D23" s="104"/>
      <c r="E23" s="104"/>
      <c r="F23" s="104"/>
      <c r="G23" s="105"/>
    </row>
    <row r="24" spans="1:15" x14ac:dyDescent="0.25">
      <c r="A24" s="12" t="s">
        <v>93</v>
      </c>
      <c r="B24" s="123" t="s">
        <v>11</v>
      </c>
      <c r="C24" s="124"/>
      <c r="D24" s="41">
        <f>SUM(D25:D30)</f>
        <v>25</v>
      </c>
      <c r="E24" s="41">
        <f>SUM(E25:E30)</f>
        <v>6</v>
      </c>
      <c r="F24" s="41">
        <f>SUM(F25:F30)</f>
        <v>13</v>
      </c>
      <c r="G24" s="4">
        <f t="shared" ref="G24" si="2">D24+E24-F24</f>
        <v>18</v>
      </c>
    </row>
    <row r="25" spans="1:15" ht="30" x14ac:dyDescent="0.25">
      <c r="A25" s="70" t="s">
        <v>94</v>
      </c>
      <c r="B25" s="89" t="s">
        <v>13</v>
      </c>
      <c r="C25" s="20" t="s">
        <v>76</v>
      </c>
      <c r="D25" s="36">
        <v>0</v>
      </c>
      <c r="E25" s="36">
        <v>0</v>
      </c>
      <c r="F25" s="36">
        <v>0</v>
      </c>
      <c r="G25" s="4">
        <v>0</v>
      </c>
      <c r="H25" s="59"/>
      <c r="I25" s="63"/>
      <c r="J25" s="63"/>
      <c r="K25" s="63"/>
      <c r="L25" s="63"/>
      <c r="M25" s="63"/>
      <c r="N25" s="63"/>
    </row>
    <row r="26" spans="1:15" ht="30" x14ac:dyDescent="0.25">
      <c r="A26" s="70" t="s">
        <v>95</v>
      </c>
      <c r="B26" s="90"/>
      <c r="C26" s="20" t="s">
        <v>78</v>
      </c>
      <c r="D26" s="36">
        <v>0</v>
      </c>
      <c r="E26" s="36">
        <v>0</v>
      </c>
      <c r="F26" s="36">
        <v>0</v>
      </c>
      <c r="G26" s="4">
        <v>0</v>
      </c>
      <c r="H26" s="60"/>
      <c r="I26" s="63"/>
      <c r="J26" s="63"/>
      <c r="K26" s="63"/>
      <c r="L26" s="63"/>
      <c r="M26" s="63"/>
      <c r="N26" s="63"/>
    </row>
    <row r="27" spans="1:15" ht="30" x14ac:dyDescent="0.25">
      <c r="A27" s="70" t="s">
        <v>96</v>
      </c>
      <c r="B27" s="90"/>
      <c r="C27" s="20" t="s">
        <v>80</v>
      </c>
      <c r="D27" s="36">
        <v>0</v>
      </c>
      <c r="E27" s="36">
        <v>0</v>
      </c>
      <c r="F27" s="36">
        <v>0</v>
      </c>
      <c r="G27" s="4">
        <v>0</v>
      </c>
      <c r="H27" s="60"/>
      <c r="I27" s="63"/>
      <c r="J27" s="63"/>
      <c r="K27" s="63"/>
      <c r="L27" s="63"/>
      <c r="M27" s="63"/>
      <c r="N27" s="63"/>
    </row>
    <row r="28" spans="1:15" ht="30" x14ac:dyDescent="0.25">
      <c r="A28" s="70" t="s">
        <v>97</v>
      </c>
      <c r="B28" s="90"/>
      <c r="C28" s="20" t="s">
        <v>82</v>
      </c>
      <c r="D28" s="36">
        <v>0</v>
      </c>
      <c r="E28" s="36">
        <v>0</v>
      </c>
      <c r="F28" s="36">
        <v>0</v>
      </c>
      <c r="G28" s="4">
        <v>0</v>
      </c>
      <c r="H28" s="60"/>
      <c r="I28" s="63"/>
      <c r="J28" s="63"/>
      <c r="K28" s="63"/>
      <c r="L28" s="63"/>
      <c r="M28" s="63"/>
      <c r="N28" s="63"/>
    </row>
    <row r="29" spans="1:15" ht="30" x14ac:dyDescent="0.25">
      <c r="A29" s="71" t="s">
        <v>98</v>
      </c>
      <c r="B29" s="90"/>
      <c r="C29" s="20" t="s">
        <v>84</v>
      </c>
      <c r="D29" s="36">
        <v>0</v>
      </c>
      <c r="E29" s="36">
        <v>0</v>
      </c>
      <c r="F29" s="36">
        <v>0</v>
      </c>
      <c r="G29" s="4">
        <v>0</v>
      </c>
    </row>
    <row r="30" spans="1:15" ht="30" x14ac:dyDescent="0.25">
      <c r="A30" s="70" t="s">
        <v>99</v>
      </c>
      <c r="B30" s="91"/>
      <c r="C30" s="29" t="s">
        <v>86</v>
      </c>
      <c r="D30" s="36">
        <v>25</v>
      </c>
      <c r="E30" s="36">
        <v>6</v>
      </c>
      <c r="F30" s="36">
        <v>13</v>
      </c>
      <c r="G30" s="4">
        <v>18</v>
      </c>
    </row>
    <row r="31" spans="1:15" x14ac:dyDescent="0.25">
      <c r="A31" s="103" t="s">
        <v>87</v>
      </c>
      <c r="B31" s="104"/>
      <c r="C31" s="104"/>
      <c r="D31" s="104"/>
      <c r="E31" s="104"/>
      <c r="F31" s="104"/>
      <c r="G31" s="105"/>
    </row>
    <row r="32" spans="1:15" x14ac:dyDescent="0.25">
      <c r="A32" s="70" t="s">
        <v>100</v>
      </c>
      <c r="B32" s="98" t="s">
        <v>13</v>
      </c>
      <c r="C32" s="30" t="s">
        <v>23</v>
      </c>
      <c r="D32" s="38">
        <v>20</v>
      </c>
      <c r="E32" s="36">
        <v>6</v>
      </c>
      <c r="F32" s="36">
        <v>13</v>
      </c>
      <c r="G32" s="4">
        <v>13</v>
      </c>
    </row>
    <row r="33" spans="1:14" x14ac:dyDescent="0.25">
      <c r="A33" s="70" t="s">
        <v>101</v>
      </c>
      <c r="B33" s="99"/>
      <c r="C33" s="18" t="s">
        <v>25</v>
      </c>
      <c r="D33" s="36">
        <v>5</v>
      </c>
      <c r="E33" s="36">
        <v>0</v>
      </c>
      <c r="F33" s="36">
        <v>0</v>
      </c>
      <c r="G33" s="4">
        <v>5</v>
      </c>
    </row>
    <row r="34" spans="1:14" x14ac:dyDescent="0.25">
      <c r="A34" s="106" t="s">
        <v>90</v>
      </c>
      <c r="B34" s="107"/>
      <c r="C34" s="107"/>
      <c r="D34" s="107"/>
      <c r="E34" s="107"/>
      <c r="F34" s="107"/>
      <c r="G34" s="126"/>
      <c r="H34" s="59"/>
      <c r="I34" s="63"/>
      <c r="J34" s="63"/>
      <c r="K34" s="63"/>
      <c r="L34" s="63"/>
      <c r="M34" s="63"/>
      <c r="N34" s="63"/>
    </row>
    <row r="35" spans="1:14" x14ac:dyDescent="0.25">
      <c r="A35" s="70" t="s">
        <v>102</v>
      </c>
      <c r="B35" s="98" t="s">
        <v>13</v>
      </c>
      <c r="C35" s="29" t="s">
        <v>23</v>
      </c>
      <c r="D35" s="36">
        <v>0</v>
      </c>
      <c r="E35" s="36">
        <v>0</v>
      </c>
      <c r="F35" s="36">
        <v>0</v>
      </c>
      <c r="G35" s="4">
        <v>0</v>
      </c>
      <c r="H35" s="59"/>
      <c r="I35" s="63"/>
      <c r="J35" s="63"/>
      <c r="K35" s="63"/>
      <c r="L35" s="63"/>
      <c r="M35" s="63"/>
      <c r="N35" s="63"/>
    </row>
    <row r="36" spans="1:14" x14ac:dyDescent="0.25">
      <c r="A36" s="70" t="s">
        <v>103</v>
      </c>
      <c r="B36" s="99"/>
      <c r="C36" s="18" t="s">
        <v>25</v>
      </c>
      <c r="D36" s="36">
        <v>0</v>
      </c>
      <c r="E36" s="36">
        <v>0</v>
      </c>
      <c r="F36" s="36">
        <v>0</v>
      </c>
      <c r="G36" s="4">
        <v>0</v>
      </c>
      <c r="H36" s="59"/>
      <c r="I36" s="63"/>
      <c r="J36" s="63"/>
      <c r="K36" s="63"/>
      <c r="L36" s="63"/>
      <c r="M36" s="63"/>
      <c r="N36" s="63"/>
    </row>
  </sheetData>
  <sheetProtection selectLockedCells="1"/>
  <mergeCells count="25">
    <mergeCell ref="B6:C6"/>
    <mergeCell ref="B35:B36"/>
    <mergeCell ref="B25:B30"/>
    <mergeCell ref="B24:C24"/>
    <mergeCell ref="B22:C22"/>
    <mergeCell ref="B32:B33"/>
    <mergeCell ref="A23:G23"/>
    <mergeCell ref="A31:G31"/>
    <mergeCell ref="A34:G34"/>
    <mergeCell ref="C2:G2"/>
    <mergeCell ref="C1:G1"/>
    <mergeCell ref="B9:B14"/>
    <mergeCell ref="B21:G21"/>
    <mergeCell ref="A15:G15"/>
    <mergeCell ref="A18:G18"/>
    <mergeCell ref="B16:B17"/>
    <mergeCell ref="B8:C8"/>
    <mergeCell ref="B19:B20"/>
    <mergeCell ref="A3:B3"/>
    <mergeCell ref="C3:G3"/>
    <mergeCell ref="A1:B1"/>
    <mergeCell ref="A2:B2"/>
    <mergeCell ref="A7:G7"/>
    <mergeCell ref="B4:G4"/>
    <mergeCell ref="B5:G5"/>
  </mergeCells>
  <phoneticPr fontId="0" type="noConversion"/>
  <conditionalFormatting sqref="F9:F12">
    <cfRule type="cellIs" dxfId="68" priority="28" operator="greaterThan">
      <formula>$D$9+$E$9</formula>
    </cfRule>
  </conditionalFormatting>
  <conditionalFormatting sqref="F13">
    <cfRule type="cellIs" dxfId="67" priority="27" operator="greaterThan">
      <formula>$D$13+$E$13</formula>
    </cfRule>
  </conditionalFormatting>
  <conditionalFormatting sqref="F14">
    <cfRule type="cellIs" dxfId="66" priority="24" operator="greaterThan">
      <formula>$D$14+$E$14</formula>
    </cfRule>
    <cfRule type="cellIs" dxfId="65" priority="26" operator="greaterThan">
      <formula>"75$D$12+$E$12"</formula>
    </cfRule>
  </conditionalFormatting>
  <conditionalFormatting sqref="F16">
    <cfRule type="cellIs" dxfId="64" priority="25" operator="greaterThan">
      <formula>$D$16+$E$16</formula>
    </cfRule>
  </conditionalFormatting>
  <conditionalFormatting sqref="F19">
    <cfRule type="cellIs" dxfId="63" priority="23" operator="greaterThan">
      <formula>$D$19+$E$19</formula>
    </cfRule>
  </conditionalFormatting>
  <conditionalFormatting sqref="F20">
    <cfRule type="cellIs" dxfId="62" priority="22" operator="greaterThan">
      <formula>$D$20+$E$20</formula>
    </cfRule>
  </conditionalFormatting>
  <conditionalFormatting sqref="F25:F28">
    <cfRule type="cellIs" dxfId="61" priority="19" operator="greaterThan">
      <formula>$D$25+$E$25</formula>
    </cfRule>
  </conditionalFormatting>
  <conditionalFormatting sqref="F29">
    <cfRule type="cellIs" dxfId="60" priority="18" operator="greaterThan">
      <formula>$D$29+$E$29</formula>
    </cfRule>
  </conditionalFormatting>
  <conditionalFormatting sqref="F30">
    <cfRule type="cellIs" dxfId="59" priority="17" operator="greaterThan">
      <formula>$D$30+$E$30</formula>
    </cfRule>
  </conditionalFormatting>
  <conditionalFormatting sqref="F32">
    <cfRule type="cellIs" dxfId="58" priority="16" operator="greaterThan">
      <formula>$D$32+$E$32</formula>
    </cfRule>
  </conditionalFormatting>
  <conditionalFormatting sqref="F33">
    <cfRule type="cellIs" dxfId="57" priority="15" operator="greaterThan">
      <formula>$D$33+$E$33</formula>
    </cfRule>
  </conditionalFormatting>
  <conditionalFormatting sqref="F35">
    <cfRule type="cellIs" dxfId="56" priority="14" operator="greaterThan">
      <formula>$D$35+$E$35</formula>
    </cfRule>
  </conditionalFormatting>
  <conditionalFormatting sqref="F36">
    <cfRule type="cellIs" dxfId="55" priority="13" operator="greaterThan">
      <formula>$D$36+$E$36</formula>
    </cfRule>
  </conditionalFormatting>
  <conditionalFormatting sqref="H9:N12">
    <cfRule type="containsText" dxfId="54" priority="10" operator="containsText" text="hiba">
      <formula>NOT(ISERROR(SEARCH("hiba",H9)))</formula>
    </cfRule>
  </conditionalFormatting>
  <conditionalFormatting sqref="H18:O18">
    <cfRule type="containsText" dxfId="53" priority="9" operator="containsText" text="hiba">
      <formula>NOT(ISERROR(SEARCH("hiba",H18)))</formula>
    </cfRule>
  </conditionalFormatting>
  <conditionalFormatting sqref="H19:O19">
    <cfRule type="containsText" dxfId="52" priority="8" operator="containsText" text="hiba">
      <formula>NOT(ISERROR(SEARCH("hiba",H19)))</formula>
    </cfRule>
  </conditionalFormatting>
  <conditionalFormatting sqref="H20:O20">
    <cfRule type="containsText" dxfId="51" priority="7" operator="containsText" text="hiba">
      <formula>NOT(ISERROR(SEARCH("hiba",H20)))</formula>
    </cfRule>
  </conditionalFormatting>
  <conditionalFormatting sqref="H25:N28">
    <cfRule type="containsText" dxfId="50" priority="4" operator="containsText" text="hiba">
      <formula>NOT(ISERROR(SEARCH("hiba",H25)))</formula>
    </cfRule>
  </conditionalFormatting>
  <conditionalFormatting sqref="H34:N34">
    <cfRule type="containsText" dxfId="49" priority="3" operator="containsText" text="hiba">
      <formula>NOT(ISERROR(SEARCH("hiba",H34)))</formula>
    </cfRule>
  </conditionalFormatting>
  <conditionalFormatting sqref="H35:N35">
    <cfRule type="containsText" dxfId="48" priority="2" operator="containsText" text="hiba">
      <formula>NOT(ISERROR(SEARCH("hiba",H35)))</formula>
    </cfRule>
  </conditionalFormatting>
  <conditionalFormatting sqref="H36:N36">
    <cfRule type="containsText" dxfId="47" priority="1" operator="containsText" text="hiba">
      <formula>NOT(ISERROR(SEARCH("hiba",H36)))</formula>
    </cfRule>
  </conditionalFormatting>
  <dataValidations count="1">
    <dataValidation type="whole" operator="greaterThanOrEqual" allowBlank="1" showInputMessage="1" showErrorMessage="1" sqref="D16:F17 D19:F20 D32:F33 D35:F36 D25:F30 D9:F14">
      <formula1>0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7" sqref="D7"/>
    </sheetView>
  </sheetViews>
  <sheetFormatPr defaultRowHeight="15" x14ac:dyDescent="0.25"/>
  <cols>
    <col min="1" max="1" width="9.140625" style="9" customWidth="1"/>
    <col min="3" max="3" width="18.7109375" style="2" customWidth="1"/>
    <col min="4" max="4" width="14.140625" style="2" customWidth="1"/>
    <col min="5" max="5" width="12.28515625" style="2" customWidth="1"/>
    <col min="6" max="6" width="12.42578125" style="2" customWidth="1"/>
    <col min="7" max="7" width="11.28515625" style="2" customWidth="1"/>
  </cols>
  <sheetData>
    <row r="1" spans="1:14" x14ac:dyDescent="0.25">
      <c r="A1" s="82" t="s">
        <v>0</v>
      </c>
      <c r="B1" s="82"/>
      <c r="C1" s="83"/>
      <c r="D1" s="84"/>
      <c r="E1" s="84"/>
      <c r="F1" s="84"/>
      <c r="G1" s="84"/>
    </row>
    <row r="2" spans="1:14" x14ac:dyDescent="0.25">
      <c r="A2" s="82" t="s">
        <v>1</v>
      </c>
      <c r="B2" s="82"/>
      <c r="C2" s="83"/>
      <c r="D2" s="84"/>
      <c r="E2" s="84"/>
      <c r="F2" s="84"/>
      <c r="G2" s="84"/>
    </row>
    <row r="3" spans="1:14" x14ac:dyDescent="0.25">
      <c r="A3" s="72" t="str">
        <f>PFV!A3</f>
        <v>időszak:</v>
      </c>
      <c r="B3" s="73"/>
      <c r="C3" s="83" t="s">
        <v>2</v>
      </c>
      <c r="D3" s="84"/>
      <c r="E3" s="84"/>
      <c r="F3" s="84"/>
      <c r="G3" s="84"/>
    </row>
    <row r="4" spans="1:14" x14ac:dyDescent="0.25">
      <c r="A4" s="27" t="s">
        <v>3</v>
      </c>
      <c r="B4" s="121" t="s">
        <v>4</v>
      </c>
      <c r="C4" s="110"/>
      <c r="D4" s="110"/>
      <c r="E4" s="110"/>
      <c r="F4" s="110"/>
      <c r="G4" s="111"/>
    </row>
    <row r="5" spans="1:14" x14ac:dyDescent="0.25">
      <c r="A5" s="27"/>
      <c r="B5" s="122" t="s">
        <v>5</v>
      </c>
      <c r="C5" s="110"/>
      <c r="D5" s="110"/>
      <c r="E5" s="110"/>
      <c r="F5" s="110"/>
      <c r="G5" s="111"/>
    </row>
    <row r="6" spans="1:14" ht="60" x14ac:dyDescent="0.25">
      <c r="A6" s="12"/>
      <c r="B6" s="106"/>
      <c r="C6" s="108"/>
      <c r="D6" s="21" t="s">
        <v>6</v>
      </c>
      <c r="E6" s="21" t="s">
        <v>7</v>
      </c>
      <c r="F6" s="21" t="s">
        <v>8</v>
      </c>
      <c r="G6" s="21" t="s">
        <v>9</v>
      </c>
    </row>
    <row r="7" spans="1:14" x14ac:dyDescent="0.25">
      <c r="A7" s="28" t="s">
        <v>10</v>
      </c>
      <c r="B7" s="119" t="s">
        <v>11</v>
      </c>
      <c r="C7" s="120"/>
      <c r="D7" s="4">
        <f>D8+D9+D10+D11</f>
        <v>0</v>
      </c>
      <c r="E7" s="4">
        <f>SUM(E8:E11)</f>
        <v>0</v>
      </c>
      <c r="F7" s="4">
        <f>SUM(F8:F11)</f>
        <v>0</v>
      </c>
      <c r="G7" s="4">
        <f>D7+E7-F7</f>
        <v>0</v>
      </c>
    </row>
    <row r="8" spans="1:14" ht="45" x14ac:dyDescent="0.25">
      <c r="A8" s="12" t="s">
        <v>12</v>
      </c>
      <c r="B8" s="89" t="s">
        <v>13</v>
      </c>
      <c r="C8" s="21" t="s">
        <v>14</v>
      </c>
      <c r="D8" s="37">
        <v>0</v>
      </c>
      <c r="E8" s="36">
        <v>0</v>
      </c>
      <c r="F8" s="36">
        <v>0</v>
      </c>
      <c r="G8" s="4">
        <v>0</v>
      </c>
      <c r="H8" s="59"/>
      <c r="I8" s="60"/>
      <c r="J8" s="60"/>
      <c r="K8" s="60"/>
      <c r="L8" s="60"/>
      <c r="M8" s="60"/>
      <c r="N8" s="60"/>
    </row>
    <row r="9" spans="1:14" ht="30" x14ac:dyDescent="0.25">
      <c r="A9" s="12" t="s">
        <v>15</v>
      </c>
      <c r="B9" s="90"/>
      <c r="C9" s="20" t="s">
        <v>16</v>
      </c>
      <c r="D9" s="36">
        <v>0</v>
      </c>
      <c r="E9" s="36">
        <v>0</v>
      </c>
      <c r="F9" s="36">
        <v>0</v>
      </c>
      <c r="G9" s="4">
        <v>0</v>
      </c>
      <c r="H9" s="59"/>
      <c r="I9" s="60"/>
      <c r="J9" s="60"/>
      <c r="K9" s="60"/>
      <c r="L9" s="60"/>
      <c r="M9" s="60"/>
      <c r="N9" s="60"/>
    </row>
    <row r="10" spans="1:14" ht="60" x14ac:dyDescent="0.25">
      <c r="A10" s="12" t="s">
        <v>17</v>
      </c>
      <c r="B10" s="90"/>
      <c r="C10" s="20" t="s">
        <v>18</v>
      </c>
      <c r="D10" s="36">
        <v>0</v>
      </c>
      <c r="E10" s="36">
        <v>0</v>
      </c>
      <c r="F10" s="36">
        <v>0</v>
      </c>
      <c r="G10" s="4">
        <v>0</v>
      </c>
      <c r="H10" s="59"/>
      <c r="I10" s="60"/>
      <c r="J10" s="60"/>
      <c r="K10" s="60"/>
      <c r="L10" s="60"/>
      <c r="M10" s="60"/>
      <c r="N10" s="60"/>
    </row>
    <row r="11" spans="1:14" ht="75" x14ac:dyDescent="0.25">
      <c r="A11" s="12" t="s">
        <v>19</v>
      </c>
      <c r="B11" s="91"/>
      <c r="C11" s="29" t="s">
        <v>20</v>
      </c>
      <c r="D11" s="36">
        <v>0</v>
      </c>
      <c r="E11" s="36">
        <v>0</v>
      </c>
      <c r="F11" s="36">
        <v>0</v>
      </c>
      <c r="G11" s="4">
        <v>0</v>
      </c>
    </row>
    <row r="12" spans="1:14" x14ac:dyDescent="0.25">
      <c r="A12" s="103" t="s">
        <v>21</v>
      </c>
      <c r="B12" s="104"/>
      <c r="C12" s="104"/>
      <c r="D12" s="104"/>
      <c r="E12" s="104"/>
      <c r="F12" s="104"/>
      <c r="G12" s="105"/>
    </row>
    <row r="13" spans="1:14" x14ac:dyDescent="0.25">
      <c r="A13" s="12" t="s">
        <v>22</v>
      </c>
      <c r="B13" s="98" t="s">
        <v>13</v>
      </c>
      <c r="C13" s="30" t="s">
        <v>23</v>
      </c>
      <c r="D13" s="36">
        <v>0</v>
      </c>
      <c r="E13" s="36">
        <v>0</v>
      </c>
      <c r="F13" s="36">
        <v>0</v>
      </c>
      <c r="G13" s="4">
        <v>0</v>
      </c>
    </row>
    <row r="14" spans="1:14" x14ac:dyDescent="0.25">
      <c r="A14" s="12" t="s">
        <v>24</v>
      </c>
      <c r="B14" s="99"/>
      <c r="C14" s="18" t="s">
        <v>25</v>
      </c>
      <c r="D14" s="36">
        <v>0</v>
      </c>
      <c r="E14" s="36">
        <v>0</v>
      </c>
      <c r="F14" s="36">
        <v>0</v>
      </c>
      <c r="G14" s="4">
        <v>0</v>
      </c>
    </row>
    <row r="15" spans="1:14" x14ac:dyDescent="0.25">
      <c r="A15" s="31" t="s">
        <v>26</v>
      </c>
      <c r="B15" s="109" t="s">
        <v>27</v>
      </c>
      <c r="C15" s="110"/>
      <c r="D15" s="110"/>
      <c r="E15" s="110"/>
      <c r="F15" s="110"/>
      <c r="G15" s="111"/>
    </row>
    <row r="16" spans="1:14" ht="60" x14ac:dyDescent="0.25">
      <c r="A16" s="12"/>
      <c r="B16" s="125"/>
      <c r="C16" s="125"/>
      <c r="D16" s="34" t="s">
        <v>6</v>
      </c>
      <c r="E16" s="34" t="s">
        <v>7</v>
      </c>
      <c r="F16" s="34" t="s">
        <v>8</v>
      </c>
      <c r="G16" s="34" t="s">
        <v>9</v>
      </c>
    </row>
    <row r="17" spans="1:14" x14ac:dyDescent="0.25">
      <c r="A17" s="12" t="s">
        <v>28</v>
      </c>
      <c r="B17" s="123" t="s">
        <v>11</v>
      </c>
      <c r="C17" s="124"/>
      <c r="D17" s="7">
        <f>SUM(D18:D21)</f>
        <v>0</v>
      </c>
      <c r="E17" s="7">
        <f>SUM(E18:E21)</f>
        <v>1</v>
      </c>
      <c r="F17" s="7">
        <f>SUM(F18:F21)</f>
        <v>1</v>
      </c>
      <c r="G17" s="4">
        <f t="shared" ref="G17" si="0">D17+E17-F17</f>
        <v>0</v>
      </c>
    </row>
    <row r="18" spans="1:14" ht="45" x14ac:dyDescent="0.25">
      <c r="A18" s="12" t="s">
        <v>29</v>
      </c>
      <c r="B18" s="89" t="s">
        <v>13</v>
      </c>
      <c r="C18" s="21" t="s">
        <v>14</v>
      </c>
      <c r="D18" s="36">
        <v>0</v>
      </c>
      <c r="E18" s="36">
        <v>0</v>
      </c>
      <c r="F18" s="36">
        <v>0</v>
      </c>
      <c r="G18" s="4">
        <v>0</v>
      </c>
      <c r="H18" s="59"/>
      <c r="I18" s="60"/>
      <c r="J18" s="60"/>
      <c r="K18" s="60"/>
      <c r="L18" s="60"/>
      <c r="M18" s="60"/>
      <c r="N18" s="60"/>
    </row>
    <row r="19" spans="1:14" ht="30" x14ac:dyDescent="0.25">
      <c r="A19" s="12" t="s">
        <v>30</v>
      </c>
      <c r="B19" s="90"/>
      <c r="C19" s="20" t="s">
        <v>16</v>
      </c>
      <c r="D19" s="36">
        <v>0</v>
      </c>
      <c r="E19" s="36">
        <v>1</v>
      </c>
      <c r="F19" s="36">
        <v>1</v>
      </c>
      <c r="G19" s="4">
        <v>0</v>
      </c>
      <c r="H19" s="59"/>
      <c r="I19" s="60"/>
      <c r="J19" s="60"/>
      <c r="K19" s="60"/>
      <c r="L19" s="60"/>
      <c r="M19" s="60"/>
      <c r="N19" s="60"/>
    </row>
    <row r="20" spans="1:14" ht="60" x14ac:dyDescent="0.25">
      <c r="A20" s="12" t="s">
        <v>31</v>
      </c>
      <c r="B20" s="90"/>
      <c r="C20" s="20" t="s">
        <v>18</v>
      </c>
      <c r="D20" s="36">
        <v>0</v>
      </c>
      <c r="E20" s="36">
        <v>0</v>
      </c>
      <c r="F20" s="36">
        <v>0</v>
      </c>
      <c r="G20" s="4">
        <v>0</v>
      </c>
      <c r="H20" s="59"/>
      <c r="I20" s="60"/>
      <c r="J20" s="60"/>
      <c r="K20" s="60"/>
      <c r="L20" s="60"/>
      <c r="M20" s="60"/>
      <c r="N20" s="60"/>
    </row>
    <row r="21" spans="1:14" ht="75" x14ac:dyDescent="0.25">
      <c r="A21" s="12" t="s">
        <v>32</v>
      </c>
      <c r="B21" s="91"/>
      <c r="C21" s="20" t="s">
        <v>33</v>
      </c>
      <c r="D21" s="36">
        <v>0</v>
      </c>
      <c r="E21" s="36">
        <v>0</v>
      </c>
      <c r="F21" s="36">
        <v>0</v>
      </c>
      <c r="G21" s="4">
        <v>0</v>
      </c>
    </row>
    <row r="22" spans="1:14" x14ac:dyDescent="0.25">
      <c r="A22" s="103" t="s">
        <v>21</v>
      </c>
      <c r="B22" s="104"/>
      <c r="C22" s="104"/>
      <c r="D22" s="104"/>
      <c r="E22" s="104"/>
      <c r="F22" s="104"/>
      <c r="G22" s="105"/>
    </row>
    <row r="23" spans="1:14" x14ac:dyDescent="0.25">
      <c r="A23" s="12" t="s">
        <v>34</v>
      </c>
      <c r="B23" s="98" t="s">
        <v>13</v>
      </c>
      <c r="C23" s="30" t="s">
        <v>23</v>
      </c>
      <c r="D23" s="38">
        <v>0</v>
      </c>
      <c r="E23" s="36">
        <v>1</v>
      </c>
      <c r="F23" s="36">
        <v>1</v>
      </c>
      <c r="G23" s="4">
        <v>0</v>
      </c>
    </row>
    <row r="24" spans="1:14" x14ac:dyDescent="0.25">
      <c r="A24" s="12" t="s">
        <v>35</v>
      </c>
      <c r="B24" s="99"/>
      <c r="C24" s="18" t="s">
        <v>25</v>
      </c>
      <c r="D24" s="36">
        <v>0</v>
      </c>
      <c r="E24" s="36">
        <v>0</v>
      </c>
      <c r="F24" s="36">
        <v>0</v>
      </c>
      <c r="G24" s="4">
        <v>0</v>
      </c>
    </row>
  </sheetData>
  <sheetProtection selectLockedCells="1"/>
  <mergeCells count="19">
    <mergeCell ref="B23:B24"/>
    <mergeCell ref="A22:G22"/>
    <mergeCell ref="A12:G12"/>
    <mergeCell ref="B4:G4"/>
    <mergeCell ref="B5:G5"/>
    <mergeCell ref="B15:G15"/>
    <mergeCell ref="B16:C16"/>
    <mergeCell ref="B17:C17"/>
    <mergeCell ref="B18:B21"/>
    <mergeCell ref="C2:G2"/>
    <mergeCell ref="C1:G1"/>
    <mergeCell ref="A1:B1"/>
    <mergeCell ref="A2:B2"/>
    <mergeCell ref="B13:B14"/>
    <mergeCell ref="B6:C6"/>
    <mergeCell ref="B7:C7"/>
    <mergeCell ref="B8:B11"/>
    <mergeCell ref="C3:G3"/>
    <mergeCell ref="A3:B3"/>
  </mergeCells>
  <phoneticPr fontId="0" type="noConversion"/>
  <conditionalFormatting sqref="F8">
    <cfRule type="cellIs" dxfId="46" priority="18" operator="greaterThan">
      <formula>$D$8+$E$8</formula>
    </cfRule>
  </conditionalFormatting>
  <conditionalFormatting sqref="F9">
    <cfRule type="cellIs" dxfId="45" priority="17" operator="greaterThan">
      <formula>$D$9+$E$9</formula>
    </cfRule>
  </conditionalFormatting>
  <conditionalFormatting sqref="F10">
    <cfRule type="cellIs" dxfId="44" priority="16" operator="greaterThan">
      <formula>$D$10+$E$10</formula>
    </cfRule>
  </conditionalFormatting>
  <conditionalFormatting sqref="F11">
    <cfRule type="cellIs" dxfId="43" priority="15" operator="greaterThan">
      <formula>$D$11+$E$11</formula>
    </cfRule>
  </conditionalFormatting>
  <conditionalFormatting sqref="F13">
    <cfRule type="cellIs" dxfId="42" priority="14" operator="greaterThan">
      <formula>$D$13+$E$13</formula>
    </cfRule>
  </conditionalFormatting>
  <conditionalFormatting sqref="F14">
    <cfRule type="cellIs" dxfId="41" priority="13" operator="greaterThan">
      <formula>$D$14+$E$14</formula>
    </cfRule>
  </conditionalFormatting>
  <conditionalFormatting sqref="F18">
    <cfRule type="cellIs" dxfId="40" priority="12" operator="greaterThan">
      <formula>$D$18+$E$18</formula>
    </cfRule>
  </conditionalFormatting>
  <conditionalFormatting sqref="F19">
    <cfRule type="cellIs" dxfId="39" priority="11" operator="greaterThan">
      <formula>$D$19+$E$19</formula>
    </cfRule>
  </conditionalFormatting>
  <conditionalFormatting sqref="F20">
    <cfRule type="cellIs" dxfId="38" priority="10" operator="greaterThan">
      <formula>$D$20+$E$20</formula>
    </cfRule>
  </conditionalFormatting>
  <conditionalFormatting sqref="F21">
    <cfRule type="cellIs" dxfId="37" priority="9" operator="greaterThan">
      <formula>$D$21+$E$21</formula>
    </cfRule>
  </conditionalFormatting>
  <conditionalFormatting sqref="F23">
    <cfRule type="cellIs" dxfId="36" priority="8" operator="greaterThan">
      <formula>$D$23+$E$23</formula>
    </cfRule>
  </conditionalFormatting>
  <conditionalFormatting sqref="F24">
    <cfRule type="cellIs" dxfId="35" priority="7" operator="greaterThan">
      <formula>$D$24+$E$24</formula>
    </cfRule>
  </conditionalFormatting>
  <conditionalFormatting sqref="H8:N8">
    <cfRule type="containsText" dxfId="34" priority="6" operator="containsText" text="hiba">
      <formula>NOT(ISERROR(SEARCH("hiba",H8)))</formula>
    </cfRule>
  </conditionalFormatting>
  <conditionalFormatting sqref="H9:N9">
    <cfRule type="containsText" dxfId="33" priority="5" operator="containsText" text="hiba">
      <formula>NOT(ISERROR(SEARCH("hiba",H9)))</formula>
    </cfRule>
  </conditionalFormatting>
  <conditionalFormatting sqref="H10:N10">
    <cfRule type="containsText" dxfId="32" priority="4" operator="containsText" text="hiba">
      <formula>NOT(ISERROR(SEARCH("hiba",H10)))</formula>
    </cfRule>
  </conditionalFormatting>
  <conditionalFormatting sqref="H18:N18">
    <cfRule type="containsText" dxfId="31" priority="3" operator="containsText" text="hiba">
      <formula>NOT(ISERROR(SEARCH("hiba",H18)))</formula>
    </cfRule>
  </conditionalFormatting>
  <conditionalFormatting sqref="H19:N19">
    <cfRule type="containsText" dxfId="30" priority="2" operator="containsText" text="hiba">
      <formula>NOT(ISERROR(SEARCH("hiba",H19)))</formula>
    </cfRule>
  </conditionalFormatting>
  <conditionalFormatting sqref="H20:N20">
    <cfRule type="containsText" dxfId="29" priority="1" operator="containsText" text="hiba">
      <formula>NOT(ISERROR(SEARCH("hiba",H20)))</formula>
    </cfRule>
  </conditionalFormatting>
  <dataValidations count="1">
    <dataValidation type="whole" operator="greaterThanOrEqual" allowBlank="1" showInputMessage="1" showErrorMessage="1" sqref="D8:F11 D13:F14 D18:F21 D23:F24">
      <formula1>0</formula1>
    </dataValidation>
  </dataValidations>
  <pageMargins left="0.7" right="0.7" top="0.75" bottom="0.75" header="0.3" footer="0.3"/>
  <pageSetup paperSize="9" scale="98" orientation="portrait"/>
  <ignoredErrors>
    <ignoredError sqref="A8:A11 A13:A14 A17 A18:A21 A23:A2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F21" sqref="F21"/>
    </sheetView>
  </sheetViews>
  <sheetFormatPr defaultRowHeight="15" x14ac:dyDescent="0.25"/>
  <cols>
    <col min="3" max="3" width="22.140625" style="2" customWidth="1"/>
    <col min="4" max="4" width="14.140625" style="2" customWidth="1"/>
    <col min="5" max="5" width="12.28515625" style="2" customWidth="1"/>
    <col min="6" max="6" width="12.42578125" style="2" customWidth="1"/>
    <col min="7" max="7" width="13.42578125" style="2" customWidth="1"/>
  </cols>
  <sheetData>
    <row r="1" spans="1:13" x14ac:dyDescent="0.25">
      <c r="A1" s="82" t="s">
        <v>0</v>
      </c>
      <c r="B1" s="82"/>
      <c r="C1" s="83"/>
      <c r="D1" s="84"/>
      <c r="E1" s="84"/>
      <c r="F1" s="84"/>
      <c r="G1" s="84"/>
    </row>
    <row r="2" spans="1:13" x14ac:dyDescent="0.25">
      <c r="A2" s="82" t="s">
        <v>1</v>
      </c>
      <c r="B2" s="82"/>
      <c r="C2" s="83"/>
      <c r="D2" s="84"/>
      <c r="E2" s="84"/>
      <c r="F2" s="84"/>
      <c r="G2" s="84"/>
    </row>
    <row r="3" spans="1:13" x14ac:dyDescent="0.25">
      <c r="A3" s="72" t="str">
        <f>PFV!A3</f>
        <v>időszak:</v>
      </c>
      <c r="B3" s="73"/>
      <c r="C3" s="83" t="s">
        <v>2</v>
      </c>
      <c r="D3" s="84"/>
      <c r="E3" s="84"/>
      <c r="F3" s="84"/>
      <c r="G3" s="84"/>
      <c r="H3" s="44"/>
    </row>
    <row r="4" spans="1:13" ht="32.25" customHeight="1" x14ac:dyDescent="0.25">
      <c r="A4" s="27" t="s">
        <v>157</v>
      </c>
      <c r="B4" s="121" t="s">
        <v>158</v>
      </c>
      <c r="C4" s="127"/>
      <c r="D4" s="127"/>
      <c r="E4" s="127"/>
      <c r="F4" s="127"/>
      <c r="G4" s="128"/>
    </row>
    <row r="5" spans="1:13" x14ac:dyDescent="0.25">
      <c r="A5" s="27"/>
      <c r="B5" s="129" t="s">
        <v>5</v>
      </c>
      <c r="C5" s="104"/>
      <c r="D5" s="104"/>
      <c r="E5" s="104"/>
      <c r="F5" s="104"/>
      <c r="G5" s="105"/>
    </row>
    <row r="6" spans="1:13" ht="60" x14ac:dyDescent="0.25">
      <c r="A6" s="12"/>
      <c r="B6" s="106"/>
      <c r="C6" s="108"/>
      <c r="D6" s="21" t="s">
        <v>6</v>
      </c>
      <c r="E6" s="21" t="s">
        <v>7</v>
      </c>
      <c r="F6" s="21" t="s">
        <v>8</v>
      </c>
      <c r="G6" s="21" t="s">
        <v>9</v>
      </c>
    </row>
    <row r="7" spans="1:13" ht="73.5" customHeight="1" x14ac:dyDescent="0.25">
      <c r="A7" s="28" t="s">
        <v>159</v>
      </c>
      <c r="B7" s="130" t="s">
        <v>160</v>
      </c>
      <c r="C7" s="131"/>
      <c r="D7" s="4">
        <v>1872</v>
      </c>
      <c r="E7" s="4">
        <v>699</v>
      </c>
      <c r="F7" s="4">
        <v>726</v>
      </c>
      <c r="G7" s="4">
        <v>1845</v>
      </c>
    </row>
    <row r="8" spans="1:13" ht="60" x14ac:dyDescent="0.25">
      <c r="A8" s="12" t="s">
        <v>161</v>
      </c>
      <c r="B8" s="89" t="s">
        <v>13</v>
      </c>
      <c r="C8" s="32" t="s">
        <v>162</v>
      </c>
      <c r="D8" s="36">
        <v>15</v>
      </c>
      <c r="E8" s="39">
        <v>0</v>
      </c>
      <c r="F8" s="36">
        <v>0</v>
      </c>
      <c r="G8" s="4">
        <v>15</v>
      </c>
    </row>
    <row r="9" spans="1:13" ht="75" x14ac:dyDescent="0.25">
      <c r="A9" s="12" t="s">
        <v>163</v>
      </c>
      <c r="B9" s="90"/>
      <c r="C9" s="20" t="s">
        <v>164</v>
      </c>
      <c r="D9" s="36">
        <v>169</v>
      </c>
      <c r="E9" s="36">
        <v>54</v>
      </c>
      <c r="F9" s="36">
        <v>65</v>
      </c>
      <c r="G9" s="4">
        <v>158</v>
      </c>
    </row>
    <row r="10" spans="1:13" x14ac:dyDescent="0.25">
      <c r="A10" s="12" t="s">
        <v>165</v>
      </c>
      <c r="B10" s="91"/>
      <c r="C10" s="20" t="s">
        <v>166</v>
      </c>
      <c r="D10" s="36">
        <v>440</v>
      </c>
      <c r="E10" s="36">
        <v>112</v>
      </c>
      <c r="F10" s="36">
        <v>169</v>
      </c>
      <c r="G10" s="4">
        <v>383</v>
      </c>
    </row>
    <row r="11" spans="1:13" x14ac:dyDescent="0.25">
      <c r="A11" s="12"/>
      <c r="B11" s="103" t="s">
        <v>167</v>
      </c>
      <c r="C11" s="104"/>
      <c r="D11" s="104"/>
      <c r="E11" s="104"/>
      <c r="F11" s="104"/>
      <c r="G11" s="105"/>
    </row>
    <row r="12" spans="1:13" ht="60" x14ac:dyDescent="0.25">
      <c r="A12" s="12" t="s">
        <v>168</v>
      </c>
      <c r="B12" s="89" t="s">
        <v>13</v>
      </c>
      <c r="C12" s="30" t="s">
        <v>169</v>
      </c>
      <c r="D12" s="36">
        <v>0</v>
      </c>
      <c r="E12" s="36">
        <v>5</v>
      </c>
      <c r="F12" s="36">
        <v>2</v>
      </c>
      <c r="G12" s="4">
        <v>3</v>
      </c>
      <c r="I12" s="1"/>
      <c r="J12" s="2" t="s">
        <v>170</v>
      </c>
      <c r="L12" s="66" t="s">
        <v>171</v>
      </c>
    </row>
    <row r="13" spans="1:13" ht="30" x14ac:dyDescent="0.25">
      <c r="A13" s="12" t="s">
        <v>172</v>
      </c>
      <c r="B13" s="90"/>
      <c r="C13" s="33" t="s">
        <v>173</v>
      </c>
      <c r="D13" s="36">
        <v>0</v>
      </c>
      <c r="E13" s="36">
        <v>0</v>
      </c>
      <c r="F13" s="36">
        <v>0</v>
      </c>
      <c r="G13" s="4">
        <v>0</v>
      </c>
      <c r="I13" s="1"/>
      <c r="J13" s="2" t="s">
        <v>174</v>
      </c>
      <c r="M13" s="67" t="s">
        <v>175</v>
      </c>
    </row>
    <row r="14" spans="1:13" ht="75" x14ac:dyDescent="0.25">
      <c r="A14" s="12" t="s">
        <v>176</v>
      </c>
      <c r="B14" s="91"/>
      <c r="C14" s="21" t="s">
        <v>177</v>
      </c>
      <c r="D14" s="36">
        <v>0</v>
      </c>
      <c r="E14" s="36">
        <v>1</v>
      </c>
      <c r="F14" s="36">
        <v>0</v>
      </c>
      <c r="G14" s="4">
        <v>1</v>
      </c>
    </row>
    <row r="15" spans="1:13" x14ac:dyDescent="0.25">
      <c r="A15" s="12"/>
      <c r="B15" s="103" t="s">
        <v>148</v>
      </c>
      <c r="C15" s="104"/>
      <c r="D15" s="104"/>
      <c r="E15" s="104"/>
      <c r="F15" s="104"/>
      <c r="G15" s="105"/>
    </row>
    <row r="16" spans="1:13" x14ac:dyDescent="0.25">
      <c r="A16" s="12" t="s">
        <v>178</v>
      </c>
      <c r="B16" s="98" t="s">
        <v>13</v>
      </c>
      <c r="C16" s="18" t="s">
        <v>23</v>
      </c>
      <c r="D16" s="36">
        <v>1622</v>
      </c>
      <c r="E16" s="36">
        <v>579</v>
      </c>
      <c r="F16" s="36">
        <v>581</v>
      </c>
      <c r="G16" s="4">
        <v>1620</v>
      </c>
    </row>
    <row r="17" spans="1:7" x14ac:dyDescent="0.25">
      <c r="A17" s="12" t="s">
        <v>179</v>
      </c>
      <c r="B17" s="99"/>
      <c r="C17" s="18" t="s">
        <v>25</v>
      </c>
      <c r="D17" s="36">
        <v>147</v>
      </c>
      <c r="E17" s="36">
        <v>75</v>
      </c>
      <c r="F17" s="36">
        <v>55</v>
      </c>
      <c r="G17" s="4">
        <v>167</v>
      </c>
    </row>
    <row r="18" spans="1:7" x14ac:dyDescent="0.25">
      <c r="A18" s="31" t="s">
        <v>180</v>
      </c>
      <c r="B18" s="109" t="s">
        <v>27</v>
      </c>
      <c r="C18" s="110"/>
      <c r="D18" s="110"/>
      <c r="E18" s="110"/>
      <c r="F18" s="110"/>
      <c r="G18" s="111"/>
    </row>
    <row r="19" spans="1:7" ht="60" x14ac:dyDescent="0.25">
      <c r="A19" s="12"/>
      <c r="B19" s="106"/>
      <c r="C19" s="108"/>
      <c r="D19" s="21" t="s">
        <v>6</v>
      </c>
      <c r="E19" s="21" t="s">
        <v>7</v>
      </c>
      <c r="F19" s="21" t="s">
        <v>8</v>
      </c>
      <c r="G19" s="21" t="s">
        <v>9</v>
      </c>
    </row>
    <row r="20" spans="1:7" ht="79.5" customHeight="1" x14ac:dyDescent="0.25">
      <c r="A20" s="12" t="s">
        <v>181</v>
      </c>
      <c r="B20" s="130" t="s">
        <v>182</v>
      </c>
      <c r="C20" s="131"/>
      <c r="D20" s="53">
        <v>20</v>
      </c>
      <c r="E20" s="53">
        <v>12</v>
      </c>
      <c r="F20" s="53">
        <v>7</v>
      </c>
      <c r="G20" s="53">
        <v>25</v>
      </c>
    </row>
    <row r="21" spans="1:7" ht="75" x14ac:dyDescent="0.25">
      <c r="A21" s="12" t="s">
        <v>183</v>
      </c>
      <c r="B21" s="89" t="s">
        <v>13</v>
      </c>
      <c r="C21" s="21" t="s">
        <v>184</v>
      </c>
      <c r="D21" s="64">
        <v>0</v>
      </c>
      <c r="E21" s="64">
        <v>0</v>
      </c>
      <c r="F21" s="65">
        <v>0</v>
      </c>
      <c r="G21" s="54">
        <v>0</v>
      </c>
    </row>
    <row r="22" spans="1:7" x14ac:dyDescent="0.25">
      <c r="A22" s="12" t="s">
        <v>185</v>
      </c>
      <c r="B22" s="90"/>
      <c r="C22" s="20" t="s">
        <v>166</v>
      </c>
      <c r="D22" s="36">
        <v>2</v>
      </c>
      <c r="E22" s="36">
        <v>0</v>
      </c>
      <c r="F22" s="36">
        <v>1</v>
      </c>
      <c r="G22" s="4">
        <v>1</v>
      </c>
    </row>
    <row r="23" spans="1:7" ht="30" x14ac:dyDescent="0.25">
      <c r="A23" s="12" t="s">
        <v>186</v>
      </c>
      <c r="B23" s="91"/>
      <c r="C23" s="20" t="s">
        <v>187</v>
      </c>
      <c r="D23" s="36">
        <v>10</v>
      </c>
      <c r="E23" s="36">
        <v>1</v>
      </c>
      <c r="F23" s="36">
        <v>4</v>
      </c>
      <c r="G23" s="4">
        <v>7</v>
      </c>
    </row>
    <row r="24" spans="1:7" x14ac:dyDescent="0.25">
      <c r="A24" s="12"/>
      <c r="B24" s="103" t="s">
        <v>188</v>
      </c>
      <c r="C24" s="104"/>
      <c r="D24" s="104"/>
      <c r="E24" s="104"/>
      <c r="F24" s="104"/>
      <c r="G24" s="105">
        <f t="shared" ref="G24:G28" si="0">D24+E24-F24</f>
        <v>0</v>
      </c>
    </row>
    <row r="25" spans="1:7" ht="60" x14ac:dyDescent="0.25">
      <c r="A25" s="12" t="s">
        <v>189</v>
      </c>
      <c r="B25" s="89" t="s">
        <v>13</v>
      </c>
      <c r="C25" s="30" t="s">
        <v>190</v>
      </c>
      <c r="D25" s="36">
        <v>0</v>
      </c>
      <c r="E25" s="36">
        <v>0</v>
      </c>
      <c r="F25" s="36">
        <v>0</v>
      </c>
      <c r="G25" s="4">
        <v>0</v>
      </c>
    </row>
    <row r="26" spans="1:7" ht="30" x14ac:dyDescent="0.25">
      <c r="A26" s="12" t="s">
        <v>191</v>
      </c>
      <c r="B26" s="90"/>
      <c r="C26" s="30" t="s">
        <v>173</v>
      </c>
      <c r="D26" s="37">
        <v>0</v>
      </c>
      <c r="E26" s="36">
        <v>0</v>
      </c>
      <c r="F26" s="36">
        <v>0</v>
      </c>
      <c r="G26" s="4">
        <v>0</v>
      </c>
    </row>
    <row r="27" spans="1:7" ht="75" x14ac:dyDescent="0.25">
      <c r="A27" s="12" t="s">
        <v>192</v>
      </c>
      <c r="B27" s="91"/>
      <c r="C27" s="21" t="s">
        <v>177</v>
      </c>
      <c r="D27" s="36">
        <v>0</v>
      </c>
      <c r="E27" s="36">
        <v>0</v>
      </c>
      <c r="F27" s="36">
        <v>0</v>
      </c>
      <c r="G27" s="4">
        <v>0</v>
      </c>
    </row>
    <row r="28" spans="1:7" x14ac:dyDescent="0.25">
      <c r="A28" s="12"/>
      <c r="B28" s="103" t="s">
        <v>148</v>
      </c>
      <c r="C28" s="104"/>
      <c r="D28" s="104"/>
      <c r="E28" s="104"/>
      <c r="F28" s="104"/>
      <c r="G28" s="105">
        <f t="shared" si="0"/>
        <v>0</v>
      </c>
    </row>
    <row r="29" spans="1:7" x14ac:dyDescent="0.25">
      <c r="A29" s="12" t="s">
        <v>193</v>
      </c>
      <c r="B29" s="98" t="s">
        <v>13</v>
      </c>
      <c r="C29" s="29" t="s">
        <v>23</v>
      </c>
      <c r="D29" s="36">
        <v>16</v>
      </c>
      <c r="E29" s="36">
        <v>11</v>
      </c>
      <c r="F29" s="36">
        <v>5</v>
      </c>
      <c r="G29" s="4">
        <v>22</v>
      </c>
    </row>
    <row r="30" spans="1:7" x14ac:dyDescent="0.25">
      <c r="A30" s="12" t="s">
        <v>194</v>
      </c>
      <c r="B30" s="99"/>
      <c r="C30" s="18" t="s">
        <v>25</v>
      </c>
      <c r="D30" s="36">
        <v>1</v>
      </c>
      <c r="E30" s="36">
        <v>0</v>
      </c>
      <c r="F30" s="36">
        <v>0</v>
      </c>
      <c r="G30" s="4">
        <v>1</v>
      </c>
    </row>
  </sheetData>
  <sheetProtection selectLockedCells="1"/>
  <mergeCells count="23">
    <mergeCell ref="A1:B1"/>
    <mergeCell ref="A2:B2"/>
    <mergeCell ref="A3:B3"/>
    <mergeCell ref="C1:G1"/>
    <mergeCell ref="C3:G3"/>
    <mergeCell ref="C2:G2"/>
    <mergeCell ref="B16:B17"/>
    <mergeCell ref="B29:B30"/>
    <mergeCell ref="B20:C20"/>
    <mergeCell ref="B21:B23"/>
    <mergeCell ref="B24:G24"/>
    <mergeCell ref="B25:B27"/>
    <mergeCell ref="B28:G28"/>
    <mergeCell ref="B18:G18"/>
    <mergeCell ref="B19:C19"/>
    <mergeCell ref="B11:G11"/>
    <mergeCell ref="B12:B14"/>
    <mergeCell ref="B15:G15"/>
    <mergeCell ref="B4:G4"/>
    <mergeCell ref="B5:G5"/>
    <mergeCell ref="B6:C6"/>
    <mergeCell ref="B7:C7"/>
    <mergeCell ref="B8:B10"/>
  </mergeCells>
  <phoneticPr fontId="0" type="noConversion"/>
  <conditionalFormatting sqref="F8">
    <cfRule type="cellIs" dxfId="28" priority="30" operator="greaterThan">
      <formula>$D$8+$E$8</formula>
    </cfRule>
  </conditionalFormatting>
  <conditionalFormatting sqref="F9">
    <cfRule type="cellIs" dxfId="27" priority="29" operator="greaterThan">
      <formula>$D$9+$E$9</formula>
    </cfRule>
  </conditionalFormatting>
  <conditionalFormatting sqref="F10">
    <cfRule type="cellIs" dxfId="26" priority="28" operator="greaterThan">
      <formula>$D$10+$E$10</formula>
    </cfRule>
  </conditionalFormatting>
  <conditionalFormatting sqref="F12">
    <cfRule type="cellIs" dxfId="25" priority="27" operator="greaterThan">
      <formula>$D$12+$E$12</formula>
    </cfRule>
  </conditionalFormatting>
  <conditionalFormatting sqref="F13">
    <cfRule type="cellIs" dxfId="24" priority="26" operator="greaterThan">
      <formula>$D$13+$E$13</formula>
    </cfRule>
  </conditionalFormatting>
  <conditionalFormatting sqref="F14">
    <cfRule type="cellIs" dxfId="23" priority="25" operator="greaterThan">
      <formula>$D$14+$E$14</formula>
    </cfRule>
  </conditionalFormatting>
  <conditionalFormatting sqref="F16">
    <cfRule type="cellIs" dxfId="22" priority="24" operator="greaterThan">
      <formula>$D$16+$E$16</formula>
    </cfRule>
  </conditionalFormatting>
  <conditionalFormatting sqref="F17">
    <cfRule type="cellIs" dxfId="21" priority="23" operator="greaterThan">
      <formula>$D$17+$E$17</formula>
    </cfRule>
  </conditionalFormatting>
  <conditionalFormatting sqref="F22">
    <cfRule type="cellIs" dxfId="20" priority="21" operator="greaterThan">
      <formula>$D$22+$E$22</formula>
    </cfRule>
  </conditionalFormatting>
  <conditionalFormatting sqref="F23">
    <cfRule type="cellIs" dxfId="19" priority="20" operator="greaterThan">
      <formula>$D$23+$E$23</formula>
    </cfRule>
  </conditionalFormatting>
  <conditionalFormatting sqref="F25">
    <cfRule type="cellIs" dxfId="18" priority="3" operator="greaterThan">
      <formula>$D$25+$E$25</formula>
    </cfRule>
    <cfRule type="cellIs" dxfId="17" priority="19" operator="greaterThan">
      <formula>$D$25+$E$25</formula>
    </cfRule>
  </conditionalFormatting>
  <conditionalFormatting sqref="F26">
    <cfRule type="cellIs" dxfId="16" priority="2" operator="greaterThan">
      <formula>$D$26+$E$26</formula>
    </cfRule>
    <cfRule type="cellIs" dxfId="15" priority="18" operator="greaterThan">
      <formula>$D$26+$E$26</formula>
    </cfRule>
  </conditionalFormatting>
  <conditionalFormatting sqref="F27">
    <cfRule type="cellIs" dxfId="14" priority="1" operator="greaterThan">
      <formula>$D$27+$E$27</formula>
    </cfRule>
    <cfRule type="cellIs" dxfId="13" priority="17" operator="greaterThan">
      <formula>$D$27+$E$27</formula>
    </cfRule>
  </conditionalFormatting>
  <conditionalFormatting sqref="F29">
    <cfRule type="cellIs" dxfId="12" priority="16" operator="greaterThan">
      <formula>$D$29+$E$29</formula>
    </cfRule>
  </conditionalFormatting>
  <conditionalFormatting sqref="F30">
    <cfRule type="cellIs" dxfId="11" priority="15" operator="greaterThan">
      <formula>$D$30+$E$30</formula>
    </cfRule>
  </conditionalFormatting>
  <conditionalFormatting sqref="F21">
    <cfRule type="cellIs" dxfId="10" priority="4" operator="greaterThan">
      <formula>$D$21+$E$21</formula>
    </cfRule>
  </conditionalFormatting>
  <dataValidations count="1">
    <dataValidation type="whole" operator="greaterThanOrEqual" allowBlank="1" showInputMessage="1" showErrorMessage="1" sqref="D8:F10 D12:F14 D16:F17 F22:F23 D25:F27 D29:F30 D21:E23">
      <formula1>0</formula1>
    </dataValidation>
  </dataValidations>
  <pageMargins left="0.7" right="0.7" top="0.75" bottom="0.75" header="0.3" footer="0.3"/>
  <pageSetup paperSize="9" orientation="portrait"/>
  <ignoredErrors>
    <ignoredError sqref="A8:A10 A12:A14 A16:A17 A29:A30 A25:A27 A20:A2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H14" sqref="H14"/>
    </sheetView>
  </sheetViews>
  <sheetFormatPr defaultRowHeight="15" x14ac:dyDescent="0.25"/>
  <cols>
    <col min="2" max="2" width="11.42578125" style="2" customWidth="1"/>
    <col min="3" max="3" width="19.28515625" style="2" customWidth="1"/>
    <col min="4" max="4" width="12.5703125" style="2" customWidth="1"/>
    <col min="5" max="5" width="12.7109375" style="2" customWidth="1"/>
    <col min="6" max="6" width="11.85546875" style="2" customWidth="1"/>
    <col min="7" max="7" width="12.85546875" style="2" customWidth="1"/>
  </cols>
  <sheetData>
    <row r="1" spans="1:7" x14ac:dyDescent="0.25">
      <c r="A1" s="82" t="s">
        <v>0</v>
      </c>
      <c r="B1" s="82"/>
      <c r="C1" s="83"/>
      <c r="D1" s="84"/>
      <c r="E1" s="84"/>
      <c r="F1" s="84"/>
      <c r="G1" s="84"/>
    </row>
    <row r="2" spans="1:7" x14ac:dyDescent="0.25">
      <c r="A2" s="82" t="s">
        <v>1</v>
      </c>
      <c r="B2" s="82"/>
      <c r="C2" s="83"/>
      <c r="D2" s="84"/>
      <c r="E2" s="84"/>
      <c r="F2" s="84"/>
      <c r="G2" s="84"/>
    </row>
    <row r="3" spans="1:7" x14ac:dyDescent="0.25">
      <c r="A3" s="72" t="str">
        <f>PFV!A3</f>
        <v>időszak:</v>
      </c>
      <c r="B3" s="73"/>
      <c r="C3" s="83" t="s">
        <v>2</v>
      </c>
      <c r="D3" s="84"/>
      <c r="E3" s="84"/>
      <c r="F3" s="84"/>
      <c r="G3" s="84"/>
    </row>
    <row r="4" spans="1:7" ht="15.75" customHeight="1" x14ac:dyDescent="0.25">
      <c r="A4" s="27" t="s">
        <v>139</v>
      </c>
      <c r="B4" s="121" t="s">
        <v>140</v>
      </c>
      <c r="C4" s="127"/>
      <c r="D4" s="127"/>
      <c r="E4" s="127"/>
      <c r="F4" s="127"/>
      <c r="G4" s="128"/>
    </row>
    <row r="5" spans="1:7" x14ac:dyDescent="0.25">
      <c r="A5" s="27" t="s">
        <v>141</v>
      </c>
      <c r="B5" s="129" t="s">
        <v>5</v>
      </c>
      <c r="C5" s="104"/>
      <c r="D5" s="104"/>
      <c r="E5" s="104"/>
      <c r="F5" s="104"/>
      <c r="G5" s="105"/>
    </row>
    <row r="6" spans="1:7" ht="60" x14ac:dyDescent="0.25">
      <c r="A6" s="12"/>
      <c r="B6" s="106"/>
      <c r="C6" s="108"/>
      <c r="D6" s="21" t="s">
        <v>6</v>
      </c>
      <c r="E6" s="21" t="s">
        <v>7</v>
      </c>
      <c r="F6" s="21" t="s">
        <v>8</v>
      </c>
      <c r="G6" s="21" t="s">
        <v>9</v>
      </c>
    </row>
    <row r="7" spans="1:7" x14ac:dyDescent="0.25">
      <c r="A7" s="28" t="s">
        <v>142</v>
      </c>
      <c r="B7" s="130" t="s">
        <v>143</v>
      </c>
      <c r="C7" s="131"/>
      <c r="D7" s="4">
        <v>17</v>
      </c>
      <c r="E7" s="4">
        <v>93</v>
      </c>
      <c r="F7" s="4">
        <v>23</v>
      </c>
      <c r="G7" s="4">
        <v>87</v>
      </c>
    </row>
    <row r="8" spans="1:7" ht="30" x14ac:dyDescent="0.25">
      <c r="A8" s="12" t="s">
        <v>144</v>
      </c>
      <c r="B8" s="89" t="s">
        <v>13</v>
      </c>
      <c r="C8" s="30" t="s">
        <v>145</v>
      </c>
      <c r="D8" s="36">
        <v>1</v>
      </c>
      <c r="E8" s="36">
        <v>10</v>
      </c>
      <c r="F8" s="36">
        <v>10</v>
      </c>
      <c r="G8" s="4">
        <v>1</v>
      </c>
    </row>
    <row r="9" spans="1:7" ht="35.25" customHeight="1" x14ac:dyDescent="0.25">
      <c r="A9" s="12" t="s">
        <v>146</v>
      </c>
      <c r="B9" s="90"/>
      <c r="C9" s="33" t="s">
        <v>147</v>
      </c>
      <c r="D9" s="36">
        <v>7</v>
      </c>
      <c r="E9" s="36">
        <v>13</v>
      </c>
      <c r="F9" s="36">
        <v>9</v>
      </c>
      <c r="G9" s="4">
        <v>11</v>
      </c>
    </row>
    <row r="10" spans="1:7" x14ac:dyDescent="0.25">
      <c r="A10" s="12"/>
      <c r="B10" s="103" t="s">
        <v>148</v>
      </c>
      <c r="C10" s="104"/>
      <c r="D10" s="104"/>
      <c r="E10" s="104"/>
      <c r="F10" s="104"/>
      <c r="G10" s="105"/>
    </row>
    <row r="11" spans="1:7" x14ac:dyDescent="0.25">
      <c r="A11" s="12" t="s">
        <v>149</v>
      </c>
      <c r="B11" s="98" t="s">
        <v>13</v>
      </c>
      <c r="C11" s="18" t="s">
        <v>23</v>
      </c>
      <c r="D11" s="36">
        <v>13</v>
      </c>
      <c r="E11" s="36">
        <v>79</v>
      </c>
      <c r="F11" s="36">
        <v>17</v>
      </c>
      <c r="G11" s="4">
        <v>75</v>
      </c>
    </row>
    <row r="12" spans="1:7" x14ac:dyDescent="0.25">
      <c r="A12" s="12" t="s">
        <v>150</v>
      </c>
      <c r="B12" s="99"/>
      <c r="C12" s="18" t="s">
        <v>25</v>
      </c>
      <c r="D12" s="36">
        <v>4</v>
      </c>
      <c r="E12" s="36">
        <v>11</v>
      </c>
      <c r="F12" s="36">
        <v>3</v>
      </c>
      <c r="G12" s="4">
        <v>12</v>
      </c>
    </row>
    <row r="13" spans="1:7" x14ac:dyDescent="0.25">
      <c r="A13" s="31" t="s">
        <v>151</v>
      </c>
      <c r="B13" s="103" t="s">
        <v>27</v>
      </c>
      <c r="C13" s="104"/>
      <c r="D13" s="104"/>
      <c r="E13" s="104"/>
      <c r="F13" s="104"/>
      <c r="G13" s="105"/>
    </row>
    <row r="14" spans="1:7" ht="60" x14ac:dyDescent="0.25">
      <c r="A14" s="12"/>
      <c r="B14" s="106"/>
      <c r="C14" s="108"/>
      <c r="D14" s="21" t="s">
        <v>6</v>
      </c>
      <c r="E14" s="21" t="s">
        <v>7</v>
      </c>
      <c r="F14" s="21" t="s">
        <v>8</v>
      </c>
      <c r="G14" s="21" t="s">
        <v>9</v>
      </c>
    </row>
    <row r="15" spans="1:7" x14ac:dyDescent="0.25">
      <c r="A15" s="28" t="s">
        <v>152</v>
      </c>
      <c r="B15" s="130" t="s">
        <v>143</v>
      </c>
      <c r="C15" s="131"/>
      <c r="D15" s="4">
        <v>0</v>
      </c>
      <c r="E15" s="4">
        <v>0</v>
      </c>
      <c r="F15" s="4">
        <v>0</v>
      </c>
      <c r="G15" s="4">
        <v>0</v>
      </c>
    </row>
    <row r="16" spans="1:7" ht="30" x14ac:dyDescent="0.25">
      <c r="A16" s="12" t="s">
        <v>153</v>
      </c>
      <c r="B16" s="89" t="s">
        <v>13</v>
      </c>
      <c r="C16" s="30" t="s">
        <v>145</v>
      </c>
      <c r="D16" s="36">
        <v>0</v>
      </c>
      <c r="E16" s="36">
        <v>0</v>
      </c>
      <c r="F16" s="36">
        <v>0</v>
      </c>
      <c r="G16" s="4">
        <v>0</v>
      </c>
    </row>
    <row r="17" spans="1:7" ht="45" x14ac:dyDescent="0.25">
      <c r="A17" s="12" t="s">
        <v>154</v>
      </c>
      <c r="B17" s="90"/>
      <c r="C17" s="33" t="s">
        <v>147</v>
      </c>
      <c r="D17" s="37">
        <v>0</v>
      </c>
      <c r="E17" s="36">
        <v>0</v>
      </c>
      <c r="F17" s="36">
        <v>0</v>
      </c>
      <c r="G17" s="4">
        <v>0</v>
      </c>
    </row>
    <row r="18" spans="1:7" x14ac:dyDescent="0.25">
      <c r="A18" s="12"/>
      <c r="B18" s="103" t="s">
        <v>148</v>
      </c>
      <c r="C18" s="104"/>
      <c r="D18" s="104"/>
      <c r="E18" s="104"/>
      <c r="F18" s="104"/>
      <c r="G18" s="105">
        <f t="shared" ref="G18" si="0">D18+E18-F18</f>
        <v>0</v>
      </c>
    </row>
    <row r="19" spans="1:7" x14ac:dyDescent="0.25">
      <c r="A19" s="12" t="s">
        <v>155</v>
      </c>
      <c r="B19" s="98" t="s">
        <v>13</v>
      </c>
      <c r="C19" s="29" t="s">
        <v>23</v>
      </c>
      <c r="D19" s="36">
        <v>0</v>
      </c>
      <c r="E19" s="36">
        <v>0</v>
      </c>
      <c r="F19" s="36">
        <v>0</v>
      </c>
      <c r="G19" s="4">
        <v>0</v>
      </c>
    </row>
    <row r="20" spans="1:7" x14ac:dyDescent="0.25">
      <c r="A20" s="12" t="s">
        <v>156</v>
      </c>
      <c r="B20" s="99"/>
      <c r="C20" s="18" t="s">
        <v>25</v>
      </c>
      <c r="D20" s="36">
        <v>0</v>
      </c>
      <c r="E20" s="36">
        <v>0</v>
      </c>
      <c r="F20" s="36">
        <v>0</v>
      </c>
      <c r="G20" s="4">
        <v>0</v>
      </c>
    </row>
    <row r="21" spans="1:7" ht="60.75" customHeight="1" x14ac:dyDescent="0.25"/>
    <row r="22" spans="1:7" ht="60.75" customHeight="1" x14ac:dyDescent="0.25"/>
    <row r="23" spans="1:7" ht="90.75" customHeight="1" x14ac:dyDescent="0.25"/>
    <row r="24" spans="1:7" ht="75.75" customHeight="1" x14ac:dyDescent="0.25"/>
  </sheetData>
  <mergeCells count="19">
    <mergeCell ref="B4:G4"/>
    <mergeCell ref="B5:G5"/>
    <mergeCell ref="B6:C6"/>
    <mergeCell ref="A1:B1"/>
    <mergeCell ref="C1:G1"/>
    <mergeCell ref="A2:B2"/>
    <mergeCell ref="C2:G2"/>
    <mergeCell ref="A3:B3"/>
    <mergeCell ref="C3:G3"/>
    <mergeCell ref="B14:C14"/>
    <mergeCell ref="B15:C15"/>
    <mergeCell ref="B16:B17"/>
    <mergeCell ref="B18:G18"/>
    <mergeCell ref="B19:B20"/>
    <mergeCell ref="B7:C7"/>
    <mergeCell ref="B8:B9"/>
    <mergeCell ref="B10:G10"/>
    <mergeCell ref="B11:B12"/>
    <mergeCell ref="B13:G13"/>
  </mergeCells>
  <conditionalFormatting sqref="F8">
    <cfRule type="cellIs" dxfId="9" priority="16" operator="greaterThan">
      <formula>$D$8+$E$8</formula>
    </cfRule>
  </conditionalFormatting>
  <conditionalFormatting sqref="F9">
    <cfRule type="cellIs" dxfId="8" priority="15" operator="greaterThan">
      <formula>$D$9+$E$9</formula>
    </cfRule>
  </conditionalFormatting>
  <conditionalFormatting sqref="F11">
    <cfRule type="cellIs" dxfId="7" priority="13" operator="greaterThan">
      <formula>$D$11+$E$11</formula>
    </cfRule>
  </conditionalFormatting>
  <conditionalFormatting sqref="F12">
    <cfRule type="cellIs" dxfId="6" priority="12" operator="greaterThan">
      <formula>$D$12+$E$12</formula>
    </cfRule>
  </conditionalFormatting>
  <conditionalFormatting sqref="F16">
    <cfRule type="cellIs" dxfId="5" priority="3" operator="greaterThan">
      <formula>$D$16+$E$16</formula>
    </cfRule>
    <cfRule type="cellIs" dxfId="4" priority="9" operator="greaterThan">
      <formula>$D$16+$E$16</formula>
    </cfRule>
  </conditionalFormatting>
  <conditionalFormatting sqref="F17">
    <cfRule type="cellIs" dxfId="3" priority="2" operator="greaterThan">
      <formula>$D$17+$E$17</formula>
    </cfRule>
    <cfRule type="cellIs" dxfId="2" priority="8" operator="greaterThan">
      <formula>$D$17+$E$17</formula>
    </cfRule>
  </conditionalFormatting>
  <conditionalFormatting sqref="F19">
    <cfRule type="cellIs" dxfId="1" priority="6" operator="greaterThan">
      <formula>$D$19+$E$19</formula>
    </cfRule>
  </conditionalFormatting>
  <conditionalFormatting sqref="F20">
    <cfRule type="cellIs" dxfId="0" priority="5" operator="greaterThan">
      <formula>$D$20+$E$20</formula>
    </cfRule>
  </conditionalFormatting>
  <dataValidations count="1">
    <dataValidation type="whole" operator="greaterThanOrEqual" allowBlank="1" showInputMessage="1" showErrorMessage="1" sqref="D8:F9 D11:F12 D19:F20 D16:F17">
      <formula1>0</formula1>
    </dataValidation>
  </dataValidation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PFV</vt:lpstr>
      <vt:lpstr>KT</vt:lpstr>
      <vt:lpstr>RG</vt:lpstr>
      <vt:lpstr>UG</vt:lpstr>
      <vt:lpstr>Pf</vt:lpstr>
      <vt:lpstr>RŐ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birkas.andrea</dc:creator>
  <cp:lastModifiedBy>szalay.laszlo</cp:lastModifiedBy>
  <dcterms:created xsi:type="dcterms:W3CDTF">2015-01-21T09:12:46Z</dcterms:created>
  <dcterms:modified xsi:type="dcterms:W3CDTF">2022-07-06T07:51:04Z</dcterms:modified>
</cp:coreProperties>
</file>